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LDF 3ER TRIMESTRE 2022\"/>
    </mc:Choice>
  </mc:AlternateContent>
  <bookViews>
    <workbookView xWindow="0" yWindow="0" windowWidth="18870" windowHeight="772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fileRecoveryPr autoRecover="0"/>
</workbook>
</file>

<file path=xl/calcChain.xml><?xml version="1.0" encoding="utf-8"?>
<calcChain xmlns="http://schemas.openxmlformats.org/spreadsheetml/2006/main">
  <c r="C67" i="3" l="1"/>
  <c r="D43" i="3"/>
  <c r="C43" i="3"/>
  <c r="C72" i="3"/>
  <c r="H52" i="3"/>
  <c r="H47" i="3"/>
  <c r="E47" i="3"/>
  <c r="E67" i="3"/>
  <c r="E72" i="3"/>
  <c r="F47" i="3"/>
  <c r="G47" i="3"/>
  <c r="G67" i="3"/>
  <c r="H36" i="3"/>
  <c r="H43" i="3"/>
  <c r="H65" i="3"/>
  <c r="D77" i="3"/>
  <c r="E77" i="3"/>
  <c r="F77" i="3"/>
  <c r="G77" i="3"/>
  <c r="H77" i="3"/>
  <c r="C77" i="3"/>
  <c r="D69" i="3"/>
  <c r="E69" i="3"/>
  <c r="F69" i="3"/>
  <c r="G69" i="3"/>
  <c r="H69" i="3"/>
  <c r="C69" i="3"/>
  <c r="D47" i="3"/>
  <c r="D67" i="3"/>
  <c r="D72" i="3"/>
  <c r="C47" i="3"/>
  <c r="D56" i="3"/>
  <c r="E56" i="3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C18" i="3"/>
  <c r="E39" i="3"/>
  <c r="E43" i="3"/>
  <c r="F39" i="3"/>
  <c r="G39" i="3"/>
  <c r="G43" i="3"/>
  <c r="H39" i="3"/>
  <c r="C39" i="3"/>
  <c r="D37" i="3"/>
  <c r="E37" i="3"/>
  <c r="F37" i="3"/>
  <c r="G37" i="3"/>
  <c r="H37" i="3"/>
  <c r="C37" i="3"/>
  <c r="D30" i="3"/>
  <c r="E30" i="3"/>
  <c r="F30" i="3"/>
  <c r="G30" i="3"/>
  <c r="H30" i="3"/>
  <c r="C30" i="3"/>
  <c r="F43" i="3"/>
  <c r="F67" i="3"/>
  <c r="H67" i="3"/>
  <c r="H72" i="3"/>
  <c r="G72" i="3"/>
  <c r="F72" i="3"/>
</calcChain>
</file>

<file path=xl/sharedStrings.xml><?xml version="1.0" encoding="utf-8"?>
<sst xmlns="http://schemas.openxmlformats.org/spreadsheetml/2006/main" count="75" uniqueCount="75">
  <si>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</si>
  <si>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</si>
  <si>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</si>
  <si>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indexed="10"/>
        <rFont val="Calibri"/>
        <family val="2"/>
      </rPr>
      <t xml:space="preserve"> </t>
    </r>
  </si>
  <si>
    <t xml:space="preserve">Ingreso </t>
  </si>
  <si>
    <r>
      <t>Diferencia</t>
    </r>
    <r>
      <rPr>
        <b/>
        <sz val="11"/>
        <color indexed="10"/>
        <rFont val="Calibri"/>
        <family val="2"/>
      </rPr>
      <t xml:space="preserve"> </t>
    </r>
  </si>
  <si>
    <t>Estimado</t>
  </si>
  <si>
    <r>
      <t>Ampliaciones/ (Reducciones)</t>
    </r>
    <r>
      <rPr>
        <b/>
        <sz val="11"/>
        <color indexed="10"/>
        <rFont val="Calibri"/>
        <family val="2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</si>
  <si>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</si>
  <si>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</si>
  <si>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</si>
  <si>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</si>
  <si>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</si>
  <si>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</si>
  <si>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</si>
  <si>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</si>
  <si>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</si>
  <si>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</si>
  <si>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</si>
  <si>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</si>
  <si>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</si>
  <si>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</si>
  <si>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</si>
  <si>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</si>
  <si>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</si>
  <si>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</si>
  <si>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</si>
  <si>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</si>
  <si>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</si>
  <si>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</si>
  <si>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</si>
  <si>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</si>
  <si>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</si>
  <si>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</si>
  <si>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</si>
  <si>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</si>
  <si>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</si>
  <si>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</si>
  <si>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</si>
  <si>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</si>
  <si>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</si>
  <si>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</si>
  <si>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</si>
  <si>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</si>
  <si>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</si>
  <si>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</si>
  <si>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</si>
  <si>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</si>
  <si>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</si>
  <si>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</si>
  <si>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</si>
  <si>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</si>
  <si>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</si>
  <si>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</si>
  <si>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</si>
  <si>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</si>
  <si>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</si>
  <si>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</si>
  <si>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</si>
  <si>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</si>
  <si>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</si>
  <si>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</si>
  <si>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</si>
  <si>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</si>
  <si>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</si>
  <si>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</si>
  <si>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</si>
  <si>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</si>
  <si>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</si>
  <si>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</si>
  <si>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</si>
  <si>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</si>
  <si>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</si>
  <si>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 al 30 de Septiembre de 2022</t>
  </si>
  <si>
    <t>"Tercer Informe Trimestral enero-septiembre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</si>
</sst>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Univia Pro Book"/>
      <family val="3"/>
    </font>
    <font>
      <sz val="10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43" fontId="3" fillId="0" borderId="0" applyFont="0" applyFill="0" applyBorder="0" applyAlignment="0" applyProtection="0"/>
    <xf numFmtId="0" fontId="5" fillId="8" borderId="0" applyNumberFormat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7" fillId="9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Border="1"/>
    <xf numFmtId="0" fontId="0" fillId="0" borderId="2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9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0" fontId="0" fillId="0" borderId="1" xfId="0" applyFill="1" applyBorder="1" applyAlignment="1" applyProtection="1">
      <alignment horizontal="left" vertical="center" indent="3"/>
      <protection locked="0"/>
    </xf>
    <xf numFmtId="0" fontId="0" fillId="0" borderId="1" xfId="0" applyFill="1" applyBorder="1" applyAlignment="1" applyProtection="1">
      <alignment horizontal="left" vertical="center" indent="5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 applyProtection="1">
      <alignment horizontal="left" vertical="center" wrapText="1" indent="5"/>
      <protection locked="0"/>
    </xf>
    <xf numFmtId="0" fontId="0" fillId="0" borderId="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wrapText="1" indent="3"/>
    </xf>
    <xf numFmtId="0" fontId="7" fillId="0" borderId="1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4" fontId="0" fillId="0" borderId="0" xfId="0" applyNumberFormat="1" applyBorder="1"/>
    <xf numFmtId="3" fontId="0" fillId="0" borderId="1" xfId="0" applyNumberFormat="1" applyFill="1" applyBorder="1"/>
    <xf numFmtId="3" fontId="0" fillId="0" borderId="1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>
      <alignment vertical="center"/>
    </xf>
    <xf numFmtId="3" fontId="0" fillId="0" borderId="0" xfId="0" applyNumberFormat="1"/>
    <xf numFmtId="0" fontId="14" fillId="0" borderId="0" xfId="0" applyFont="1" applyAlignment="1">
      <alignment horizontal="right" vertical="center"/>
    </xf>
    <xf numFmtId="3" fontId="0" fillId="0" borderId="0" xfId="0" applyNumberFormat="1" applyFill="1" applyBorder="1" applyAlignment="1" applyProtection="1">
      <alignment vertical="center"/>
      <protection locked="0"/>
    </xf>
    <xf numFmtId="3" fontId="0" fillId="0" borderId="0" xfId="0" applyNumberFormat="1" applyBorder="1"/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vertical="center"/>
      <protection locked="0"/>
    </xf>
    <xf numFmtId="0" fontId="13" fillId="9" borderId="11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7" fillId="9" borderId="8" xfId="0" applyFont="1" applyFill="1" applyBorder="1" applyAlignment="1" applyProtection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1</xdr:row>
      <xdr:rowOff>38100</xdr:rowOff>
    </xdr:from>
    <xdr:to>
      <xdr:col>5</xdr:col>
      <xdr:colOff>809625</xdr:colOff>
      <xdr:row>1</xdr:row>
      <xdr:rowOff>704850</xdr:rowOff>
    </xdr:to>
    <xdr:pic>
      <xdr:nvPicPr>
        <xdr:cNvPr id="357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33375"/>
          <a:ext cx="2085975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57150</xdr:rowOff>
    </xdr:from>
    <xdr:to>
      <xdr:col>6</xdr:col>
      <xdr:colOff>866775</xdr:colOff>
      <xdr:row>1</xdr:row>
      <xdr:rowOff>752475</xdr:rowOff>
    </xdr:to>
    <xdr:pic>
      <xdr:nvPicPr>
        <xdr:cNvPr id="357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57150"/>
          <a:ext cx="7715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152400</xdr:rowOff>
    </xdr:from>
    <xdr:to>
      <xdr:col>7</xdr:col>
      <xdr:colOff>952500</xdr:colOff>
      <xdr:row>1</xdr:row>
      <xdr:rowOff>790575</xdr:rowOff>
    </xdr:to>
    <xdr:pic>
      <xdr:nvPicPr>
        <xdr:cNvPr id="3573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52400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4"/>
  <sheetViews>
    <sheetView tabSelected="1" zoomScaleNormal="100" workbookViewId="0">
      <selection activeCell="E91" sqref="E91"/>
    </sheetView>
  </sheetViews>
  <sheetFormatPr baseColWidth="10" defaultRowHeight="15"/>
  <cols>
    <col min="2" max="2" width="72" customWidth="1"/>
    <col min="3" max="8" width="17" customWidth="1"/>
    <col min="11" max="11" width="12.7109375" bestFit="1" customWidth="1"/>
  </cols>
  <sheetData>
    <row r="1" spans="2:11" ht="23.25">
      <c r="C1" s="1"/>
      <c r="D1" s="1"/>
      <c r="E1" s="1"/>
      <c r="F1" s="2"/>
      <c r="G1" s="2"/>
      <c r="H1" s="2"/>
    </row>
    <row r="2" spans="2:11" ht="67.5" customHeight="1">
      <c r="B2" s="10"/>
      <c r="C2" s="5"/>
      <c r="D2" s="5"/>
      <c r="E2" s="5"/>
      <c r="F2" s="5"/>
      <c r="G2" s="5"/>
      <c r="H2" s="21"/>
    </row>
    <row r="3" spans="2:11">
      <c r="B3" s="38" t="s">
        <v>72</v>
      </c>
      <c r="C3" s="39"/>
      <c r="D3" s="39"/>
      <c r="E3" s="39"/>
      <c r="F3" s="39"/>
      <c r="G3" s="39"/>
      <c r="H3" s="40"/>
    </row>
    <row r="4" spans="2:11">
      <c r="B4" s="41" t="s">
        <v>2</v>
      </c>
      <c r="C4" s="42"/>
      <c r="D4" s="42"/>
      <c r="E4" s="42"/>
      <c r="F4" s="42"/>
      <c r="G4" s="42"/>
      <c r="H4" s="43"/>
    </row>
    <row r="5" spans="2:11">
      <c r="B5" s="41" t="s">
        <v>73</v>
      </c>
      <c r="C5" s="42"/>
      <c r="D5" s="42"/>
      <c r="E5" s="42"/>
      <c r="F5" s="42"/>
      <c r="G5" s="42"/>
      <c r="H5" s="43"/>
    </row>
    <row r="6" spans="2:11">
      <c r="B6" s="45" t="s">
        <v>0</v>
      </c>
      <c r="C6" s="46"/>
      <c r="D6" s="46"/>
      <c r="E6" s="46"/>
      <c r="F6" s="46"/>
      <c r="G6" s="46"/>
      <c r="H6" s="47"/>
      <c r="J6" s="35"/>
      <c r="K6" s="35"/>
    </row>
    <row r="7" spans="2:11">
      <c r="B7" s="48" t="s">
        <v>3</v>
      </c>
      <c r="C7" s="50" t="s">
        <v>4</v>
      </c>
      <c r="D7" s="51"/>
      <c r="E7" s="51"/>
      <c r="F7" s="51"/>
      <c r="G7" s="52"/>
      <c r="H7" s="53" t="s">
        <v>5</v>
      </c>
      <c r="J7" s="35"/>
      <c r="K7" s="35"/>
    </row>
    <row r="8" spans="2:11" ht="30">
      <c r="B8" s="49"/>
      <c r="C8" s="11" t="s">
        <v>6</v>
      </c>
      <c r="D8" s="6" t="s">
        <v>7</v>
      </c>
      <c r="E8" s="11" t="s">
        <v>8</v>
      </c>
      <c r="F8" s="11" t="s">
        <v>1</v>
      </c>
      <c r="G8" s="11" t="s">
        <v>9</v>
      </c>
      <c r="H8" s="53"/>
      <c r="J8" s="36"/>
      <c r="K8" s="35"/>
    </row>
    <row r="9" spans="2:11">
      <c r="B9" s="12"/>
      <c r="C9" s="25"/>
      <c r="D9" s="26"/>
      <c r="E9" s="27"/>
      <c r="F9" s="27"/>
      <c r="G9" s="27"/>
      <c r="H9" s="28"/>
      <c r="J9" s="35"/>
      <c r="K9" s="35"/>
    </row>
    <row r="10" spans="2:11">
      <c r="B10" s="13" t="s">
        <v>10</v>
      </c>
      <c r="C10" s="23"/>
      <c r="D10" s="23"/>
      <c r="E10" s="23"/>
      <c r="F10" s="23"/>
      <c r="G10" s="23"/>
      <c r="H10" s="23"/>
      <c r="J10" s="35"/>
      <c r="K10" s="35"/>
    </row>
    <row r="11" spans="2:11">
      <c r="B11" s="14" t="s">
        <v>11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J11" s="35"/>
      <c r="K11" s="35"/>
    </row>
    <row r="12" spans="2:11">
      <c r="B12" s="14" t="s">
        <v>12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J12" s="35"/>
      <c r="K12" s="35"/>
    </row>
    <row r="13" spans="2:11">
      <c r="B13" s="14" t="s">
        <v>13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</row>
    <row r="14" spans="2:11">
      <c r="B14" s="14" t="s">
        <v>14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2:11">
      <c r="B15" s="14" t="s">
        <v>15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</row>
    <row r="16" spans="2:11">
      <c r="B16" s="14" t="s">
        <v>16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>
      <c r="B17" s="14" t="s">
        <v>17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2:8">
      <c r="B18" s="14" t="s">
        <v>18</v>
      </c>
      <c r="C18" s="24">
        <f t="shared" ref="C18:H18" si="0">+SUM(C19:C29)</f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 t="shared" si="0"/>
        <v>0</v>
      </c>
      <c r="H18" s="24">
        <f t="shared" si="0"/>
        <v>0</v>
      </c>
    </row>
    <row r="19" spans="2:8">
      <c r="B19" s="15" t="s">
        <v>19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2:8">
      <c r="B20" s="15" t="s">
        <v>20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2:8">
      <c r="B21" s="15" t="s">
        <v>21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2:8">
      <c r="B22" s="15" t="s">
        <v>22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</row>
    <row r="23" spans="2:8">
      <c r="B23" s="15" t="s">
        <v>23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</row>
    <row r="24" spans="2:8">
      <c r="B24" s="15" t="s">
        <v>24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2:8">
      <c r="B25" s="15" t="s">
        <v>25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2:8">
      <c r="B26" s="15" t="s">
        <v>26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2:8">
      <c r="B27" s="15" t="s">
        <v>27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2:8">
      <c r="B28" s="15" t="s">
        <v>28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2:8">
      <c r="B29" s="15" t="s">
        <v>29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2:8">
      <c r="B30" s="14" t="s">
        <v>30</v>
      </c>
      <c r="C30" s="24">
        <f t="shared" ref="C30:H30" si="1">+SUM(C31:C35)</f>
        <v>0</v>
      </c>
      <c r="D30" s="24">
        <f t="shared" si="1"/>
        <v>0</v>
      </c>
      <c r="E30" s="24">
        <f t="shared" si="1"/>
        <v>0</v>
      </c>
      <c r="F30" s="24">
        <f t="shared" si="1"/>
        <v>0</v>
      </c>
      <c r="G30" s="24">
        <f t="shared" si="1"/>
        <v>0</v>
      </c>
      <c r="H30" s="24">
        <f t="shared" si="1"/>
        <v>0</v>
      </c>
    </row>
    <row r="31" spans="2:8">
      <c r="B31" s="15" t="s">
        <v>31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</row>
    <row r="32" spans="2:8">
      <c r="B32" s="15" t="s">
        <v>32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</row>
    <row r="33" spans="2:13">
      <c r="B33" s="15" t="s">
        <v>33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2:13">
      <c r="B34" s="15" t="s">
        <v>34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2:13">
      <c r="B35" s="15" t="s">
        <v>35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2:13">
      <c r="B36" s="14" t="s">
        <v>36</v>
      </c>
      <c r="C36" s="24">
        <v>84889559</v>
      </c>
      <c r="D36" s="24">
        <v>620578</v>
      </c>
      <c r="E36" s="24">
        <v>85510137</v>
      </c>
      <c r="F36" s="24">
        <v>85469847</v>
      </c>
      <c r="G36" s="24">
        <v>85469847</v>
      </c>
      <c r="H36" s="24">
        <f>+E36-F36</f>
        <v>40290</v>
      </c>
      <c r="J36" s="31"/>
    </row>
    <row r="37" spans="2:13">
      <c r="B37" s="14" t="s">
        <v>37</v>
      </c>
      <c r="C37" s="24">
        <f t="shared" ref="C37:H37" si="2">+C38</f>
        <v>0</v>
      </c>
      <c r="D37" s="24">
        <f t="shared" si="2"/>
        <v>0</v>
      </c>
      <c r="E37" s="24">
        <f t="shared" si="2"/>
        <v>0</v>
      </c>
      <c r="F37" s="24">
        <f t="shared" si="2"/>
        <v>0</v>
      </c>
      <c r="G37" s="24">
        <f t="shared" si="2"/>
        <v>0</v>
      </c>
      <c r="H37" s="24">
        <f t="shared" si="2"/>
        <v>0</v>
      </c>
    </row>
    <row r="38" spans="2:13">
      <c r="B38" s="15" t="s">
        <v>38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</row>
    <row r="39" spans="2:13">
      <c r="B39" s="14" t="s">
        <v>39</v>
      </c>
      <c r="C39" s="24">
        <f t="shared" ref="C39:H39" si="3">+C40+C41</f>
        <v>0</v>
      </c>
      <c r="D39" s="24">
        <v>0</v>
      </c>
      <c r="E39" s="24">
        <f t="shared" si="3"/>
        <v>0</v>
      </c>
      <c r="F39" s="24">
        <f t="shared" si="3"/>
        <v>0</v>
      </c>
      <c r="G39" s="24">
        <f t="shared" si="3"/>
        <v>0</v>
      </c>
      <c r="H39" s="24">
        <f t="shared" si="3"/>
        <v>0</v>
      </c>
    </row>
    <row r="40" spans="2:13">
      <c r="B40" s="15" t="s">
        <v>40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2:13">
      <c r="B41" s="15" t="s">
        <v>41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2:13">
      <c r="B42" s="3"/>
      <c r="C42" s="24"/>
      <c r="D42" s="24"/>
      <c r="E42" s="24"/>
      <c r="F42" s="24"/>
      <c r="G42" s="24"/>
      <c r="H42" s="24"/>
    </row>
    <row r="43" spans="2:13">
      <c r="B43" s="16" t="s">
        <v>42</v>
      </c>
      <c r="C43" s="29">
        <f t="shared" ref="C43:H43" si="4">+C11+C12+C13+C14+C15+C16+C17+C18+C30+C36+C37+C39</f>
        <v>84889559</v>
      </c>
      <c r="D43" s="29">
        <f t="shared" si="4"/>
        <v>620578</v>
      </c>
      <c r="E43" s="29">
        <f t="shared" si="4"/>
        <v>85510137</v>
      </c>
      <c r="F43" s="29">
        <f t="shared" si="4"/>
        <v>85469847</v>
      </c>
      <c r="G43" s="29">
        <f t="shared" si="4"/>
        <v>85469847</v>
      </c>
      <c r="H43" s="29">
        <f t="shared" si="4"/>
        <v>40290</v>
      </c>
      <c r="J43" s="31"/>
    </row>
    <row r="44" spans="2:13">
      <c r="B44" s="13" t="s">
        <v>43</v>
      </c>
      <c r="C44" s="30"/>
      <c r="D44" s="30"/>
      <c r="E44" s="30"/>
      <c r="F44" s="30"/>
      <c r="G44" s="30"/>
      <c r="H44" s="29"/>
    </row>
    <row r="45" spans="2:13">
      <c r="B45" s="3"/>
      <c r="C45" s="30"/>
      <c r="D45" s="30"/>
      <c r="E45" s="30"/>
      <c r="F45" s="30"/>
      <c r="G45" s="30"/>
      <c r="H45" s="30"/>
    </row>
    <row r="46" spans="2:13">
      <c r="B46" s="13" t="s">
        <v>44</v>
      </c>
      <c r="C46" s="30"/>
      <c r="D46" s="30"/>
      <c r="E46" s="30"/>
      <c r="F46" s="30"/>
      <c r="G46" s="30"/>
      <c r="H46" s="30"/>
    </row>
    <row r="47" spans="2:13">
      <c r="B47" s="14" t="s">
        <v>45</v>
      </c>
      <c r="C47" s="24">
        <f t="shared" ref="C47:H47" si="5">+SUM(C48:C55)</f>
        <v>0</v>
      </c>
      <c r="D47" s="24">
        <f t="shared" si="5"/>
        <v>28462600</v>
      </c>
      <c r="E47" s="24">
        <f t="shared" si="5"/>
        <v>28462600</v>
      </c>
      <c r="F47" s="24">
        <f t="shared" si="5"/>
        <v>6924692</v>
      </c>
      <c r="G47" s="24">
        <f t="shared" si="5"/>
        <v>6924692</v>
      </c>
      <c r="H47" s="24">
        <f t="shared" si="5"/>
        <v>21537908</v>
      </c>
    </row>
    <row r="48" spans="2:13">
      <c r="B48" s="15" t="s">
        <v>46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J48" s="8"/>
      <c r="K48" s="8"/>
      <c r="L48" s="8"/>
      <c r="M48" s="8"/>
    </row>
    <row r="49" spans="2:13">
      <c r="B49" s="15" t="s">
        <v>47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J49" s="8"/>
      <c r="K49" s="8"/>
      <c r="L49" s="8"/>
      <c r="M49" s="8"/>
    </row>
    <row r="50" spans="2:13">
      <c r="B50" s="15" t="s">
        <v>48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J50" s="33"/>
      <c r="K50" s="8"/>
      <c r="L50" s="8"/>
      <c r="M50" s="8"/>
    </row>
    <row r="51" spans="2:13" ht="30">
      <c r="B51" s="17" t="s">
        <v>49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J51" s="33"/>
      <c r="K51" s="33"/>
      <c r="L51" s="33"/>
      <c r="M51" s="33"/>
    </row>
    <row r="52" spans="2:13">
      <c r="B52" s="15" t="s">
        <v>50</v>
      </c>
      <c r="C52" s="24">
        <v>0</v>
      </c>
      <c r="D52" s="24">
        <v>28462600</v>
      </c>
      <c r="E52" s="24">
        <v>28462600</v>
      </c>
      <c r="F52" s="24">
        <v>6924692</v>
      </c>
      <c r="G52" s="24">
        <v>6924692</v>
      </c>
      <c r="H52" s="24">
        <f>+E52-F52</f>
        <v>21537908</v>
      </c>
      <c r="J52" s="33"/>
      <c r="K52" s="8"/>
      <c r="L52" s="8"/>
      <c r="M52" s="8"/>
    </row>
    <row r="53" spans="2:13">
      <c r="B53" s="15" t="s">
        <v>51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J53" s="34"/>
      <c r="K53" s="8"/>
      <c r="L53" s="8"/>
      <c r="M53" s="8"/>
    </row>
    <row r="54" spans="2:13" ht="30">
      <c r="B54" s="17" t="s">
        <v>52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J54" s="34"/>
      <c r="K54" s="34"/>
      <c r="L54" s="34"/>
      <c r="M54" s="8"/>
    </row>
    <row r="55" spans="2:13" ht="30">
      <c r="B55" s="17" t="s">
        <v>53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J55" s="8"/>
      <c r="K55" s="37"/>
      <c r="L55" s="22"/>
    </row>
    <row r="56" spans="2:13">
      <c r="B56" s="14" t="s">
        <v>54</v>
      </c>
      <c r="C56" s="24">
        <f t="shared" ref="C56:H56" si="6">+C57+C58+C59+C60</f>
        <v>0</v>
      </c>
      <c r="D56" s="24">
        <f t="shared" si="6"/>
        <v>0</v>
      </c>
      <c r="E56" s="24">
        <f t="shared" si="6"/>
        <v>0</v>
      </c>
      <c r="F56" s="24">
        <f t="shared" si="6"/>
        <v>0</v>
      </c>
      <c r="G56" s="24">
        <f t="shared" si="6"/>
        <v>0</v>
      </c>
      <c r="H56" s="24">
        <f t="shared" si="6"/>
        <v>0</v>
      </c>
      <c r="J56" s="8"/>
      <c r="K56" s="22"/>
      <c r="L56" s="22"/>
    </row>
    <row r="57" spans="2:13">
      <c r="B57" s="15" t="s">
        <v>55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J57" s="33"/>
      <c r="K57" s="22"/>
      <c r="L57" s="22"/>
    </row>
    <row r="58" spans="2:13">
      <c r="B58" s="15" t="s">
        <v>56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J58" s="8"/>
      <c r="K58" s="37"/>
      <c r="L58" s="22"/>
    </row>
    <row r="59" spans="2:13">
      <c r="B59" s="15" t="s">
        <v>57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J59" s="8"/>
      <c r="K59" s="22"/>
      <c r="L59" s="22"/>
    </row>
    <row r="60" spans="2:13">
      <c r="B60" s="15" t="s">
        <v>58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J60" s="33"/>
      <c r="K60" s="22"/>
      <c r="L60" s="22"/>
      <c r="M60" s="31"/>
    </row>
    <row r="61" spans="2:13">
      <c r="B61" s="14" t="s">
        <v>59</v>
      </c>
      <c r="C61" s="24">
        <f t="shared" ref="C61:H61" si="7">+C62+C63</f>
        <v>0</v>
      </c>
      <c r="D61" s="24">
        <f t="shared" si="7"/>
        <v>0</v>
      </c>
      <c r="E61" s="24">
        <f t="shared" si="7"/>
        <v>0</v>
      </c>
      <c r="F61" s="24">
        <f t="shared" si="7"/>
        <v>0</v>
      </c>
      <c r="G61" s="24">
        <f t="shared" si="7"/>
        <v>0</v>
      </c>
      <c r="H61" s="24">
        <f t="shared" si="7"/>
        <v>0</v>
      </c>
      <c r="J61" s="8"/>
      <c r="K61" s="22"/>
      <c r="L61" s="22"/>
    </row>
    <row r="62" spans="2:13" ht="30">
      <c r="B62" s="17" t="s">
        <v>60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J62" s="34"/>
      <c r="K62" s="37"/>
      <c r="L62" s="22"/>
    </row>
    <row r="63" spans="2:13">
      <c r="B63" s="15" t="s">
        <v>61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J63" s="33"/>
      <c r="K63" s="37"/>
      <c r="L63" s="22"/>
    </row>
    <row r="64" spans="2:13">
      <c r="B64" s="14" t="s">
        <v>62</v>
      </c>
      <c r="C64" s="24">
        <v>84889559</v>
      </c>
      <c r="D64" s="24">
        <v>2178341</v>
      </c>
      <c r="E64" s="24">
        <v>87067900</v>
      </c>
      <c r="F64" s="24">
        <v>53998885</v>
      </c>
      <c r="G64" s="24">
        <v>53998885</v>
      </c>
      <c r="H64" s="24">
        <v>33069015</v>
      </c>
      <c r="J64" s="34"/>
      <c r="K64" s="22"/>
      <c r="L64" s="22"/>
    </row>
    <row r="65" spans="2:14">
      <c r="B65" s="14" t="s">
        <v>63</v>
      </c>
      <c r="C65" s="24">
        <v>0</v>
      </c>
      <c r="D65" s="24">
        <v>561821</v>
      </c>
      <c r="E65" s="24">
        <v>561821</v>
      </c>
      <c r="F65" s="24">
        <v>0</v>
      </c>
      <c r="G65" s="24">
        <v>0</v>
      </c>
      <c r="H65" s="24">
        <f>+E65-G65</f>
        <v>561821</v>
      </c>
      <c r="J65" s="8"/>
      <c r="K65" s="22"/>
      <c r="L65" s="22"/>
    </row>
    <row r="66" spans="2:14">
      <c r="B66" s="3"/>
      <c r="C66" s="30"/>
      <c r="D66" s="30"/>
      <c r="E66" s="30"/>
      <c r="F66" s="30"/>
      <c r="G66" s="30"/>
      <c r="H66" s="30"/>
      <c r="J66" s="34"/>
      <c r="K66" s="22"/>
      <c r="L66" s="22"/>
    </row>
    <row r="67" spans="2:14">
      <c r="B67" s="16" t="s">
        <v>64</v>
      </c>
      <c r="C67" s="29">
        <f t="shared" ref="C67:H67" si="8">+C47+C56+C61+C64+C65</f>
        <v>84889559</v>
      </c>
      <c r="D67" s="29">
        <f>+D47+D56+D61+D64+D65</f>
        <v>31202762</v>
      </c>
      <c r="E67" s="29">
        <f t="shared" si="8"/>
        <v>116092321</v>
      </c>
      <c r="F67" s="29">
        <f t="shared" si="8"/>
        <v>60923577</v>
      </c>
      <c r="G67" s="29">
        <f t="shared" si="8"/>
        <v>60923577</v>
      </c>
      <c r="H67" s="29">
        <f t="shared" si="8"/>
        <v>55168744</v>
      </c>
      <c r="J67" s="8"/>
      <c r="K67" s="22"/>
      <c r="L67" s="22"/>
    </row>
    <row r="68" spans="2:14">
      <c r="B68" s="3"/>
      <c r="C68" s="30"/>
      <c r="D68" s="30"/>
      <c r="E68" s="30"/>
      <c r="F68" s="30"/>
      <c r="G68" s="30"/>
      <c r="H68" s="30"/>
      <c r="J68" s="34"/>
      <c r="K68" s="22"/>
      <c r="L68" s="22"/>
      <c r="N68" s="31"/>
    </row>
    <row r="69" spans="2:14">
      <c r="B69" s="16" t="s">
        <v>65</v>
      </c>
      <c r="C69" s="29">
        <f t="shared" ref="C69:H69" si="9">+C70</f>
        <v>0</v>
      </c>
      <c r="D69" s="29">
        <f t="shared" si="9"/>
        <v>0</v>
      </c>
      <c r="E69" s="29">
        <f t="shared" si="9"/>
        <v>0</v>
      </c>
      <c r="F69" s="29">
        <f t="shared" si="9"/>
        <v>0</v>
      </c>
      <c r="G69" s="29">
        <f t="shared" si="9"/>
        <v>0</v>
      </c>
      <c r="H69" s="29">
        <f t="shared" si="9"/>
        <v>0</v>
      </c>
      <c r="J69" s="8"/>
      <c r="K69" s="8"/>
      <c r="L69" s="8"/>
    </row>
    <row r="70" spans="2:14">
      <c r="B70" s="18" t="s">
        <v>66</v>
      </c>
      <c r="C70" s="24">
        <v>0</v>
      </c>
      <c r="D70" s="24"/>
      <c r="E70" s="24">
        <v>0</v>
      </c>
      <c r="F70" s="24">
        <v>0</v>
      </c>
      <c r="G70" s="24">
        <v>0</v>
      </c>
      <c r="H70" s="24">
        <v>0</v>
      </c>
      <c r="J70" s="33"/>
      <c r="K70" s="8"/>
      <c r="L70" s="8"/>
    </row>
    <row r="71" spans="2:14">
      <c r="B71" s="3"/>
      <c r="C71" s="30"/>
      <c r="D71" s="30"/>
      <c r="E71" s="30"/>
      <c r="F71" s="30"/>
      <c r="G71" s="30"/>
      <c r="H71" s="30"/>
      <c r="J71" s="34"/>
      <c r="K71" s="8"/>
      <c r="L71" s="8"/>
    </row>
    <row r="72" spans="2:14">
      <c r="B72" s="16" t="s">
        <v>67</v>
      </c>
      <c r="C72" s="29">
        <f t="shared" ref="C72:H72" si="10">+C43+C67+C69</f>
        <v>169779118</v>
      </c>
      <c r="D72" s="29">
        <f>+D43+D67+D69</f>
        <v>31823340</v>
      </c>
      <c r="E72" s="29">
        <f t="shared" si="10"/>
        <v>201602458</v>
      </c>
      <c r="F72" s="29">
        <f t="shared" si="10"/>
        <v>146393424</v>
      </c>
      <c r="G72" s="29">
        <f t="shared" si="10"/>
        <v>146393424</v>
      </c>
      <c r="H72" s="29">
        <f t="shared" si="10"/>
        <v>55209034</v>
      </c>
    </row>
    <row r="73" spans="2:14">
      <c r="B73" s="3"/>
      <c r="C73" s="30"/>
      <c r="D73" s="30"/>
      <c r="E73" s="30"/>
      <c r="F73" s="30"/>
      <c r="G73" s="30"/>
      <c r="H73" s="30"/>
    </row>
    <row r="74" spans="2:14">
      <c r="B74" s="4" t="s">
        <v>68</v>
      </c>
      <c r="C74" s="30"/>
      <c r="D74" s="30"/>
      <c r="E74" s="30"/>
      <c r="F74" s="30"/>
      <c r="G74" s="30"/>
      <c r="H74" s="30"/>
    </row>
    <row r="75" spans="2:14" ht="30">
      <c r="B75" s="19" t="s">
        <v>69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J75" s="33"/>
    </row>
    <row r="76" spans="2:14" ht="30">
      <c r="B76" s="19" t="s">
        <v>70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J76" s="31"/>
      <c r="M76" s="31"/>
    </row>
    <row r="77" spans="2:14">
      <c r="B77" s="20" t="s">
        <v>71</v>
      </c>
      <c r="C77" s="29">
        <f t="shared" ref="C77:H77" si="11">+C75+C76</f>
        <v>0</v>
      </c>
      <c r="D77" s="29">
        <f t="shared" si="11"/>
        <v>0</v>
      </c>
      <c r="E77" s="29">
        <f t="shared" si="11"/>
        <v>0</v>
      </c>
      <c r="F77" s="29">
        <f t="shared" si="11"/>
        <v>0</v>
      </c>
      <c r="G77" s="29">
        <f t="shared" si="11"/>
        <v>0</v>
      </c>
      <c r="H77" s="29">
        <f t="shared" si="11"/>
        <v>0</v>
      </c>
      <c r="M77" s="31"/>
    </row>
    <row r="78" spans="2:14" ht="5.25" customHeight="1">
      <c r="B78" s="9"/>
      <c r="C78" s="7"/>
      <c r="D78" s="7"/>
      <c r="E78" s="7"/>
      <c r="F78" s="7"/>
      <c r="G78" s="7"/>
      <c r="H78" s="7"/>
    </row>
    <row r="79" spans="2:14">
      <c r="B79" s="44" t="s">
        <v>74</v>
      </c>
      <c r="C79" s="44"/>
      <c r="D79" s="44"/>
      <c r="E79" s="44"/>
      <c r="F79" s="44"/>
      <c r="G79" s="44"/>
      <c r="H79" s="44"/>
    </row>
    <row r="80" spans="2:14" ht="15.75">
      <c r="D80" s="31"/>
      <c r="F80" s="31"/>
      <c r="G80" s="32"/>
    </row>
    <row r="81" spans="4:8">
      <c r="F81" s="31"/>
    </row>
    <row r="83" spans="4:8">
      <c r="D83" s="31"/>
      <c r="E83" s="31"/>
      <c r="F83" s="31"/>
    </row>
    <row r="84" spans="4:8">
      <c r="D84" s="31"/>
      <c r="F84" s="31"/>
      <c r="H84" s="31"/>
    </row>
  </sheetData>
  <mergeCells count="8">
    <mergeCell ref="B79:H79"/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11811023622047245" right="0.11811023622047245" top="0.55118110236220474" bottom="0.35433070866141736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2022-10-17T23:32:45Z</cp:lastPrinted>
  <dcterms:created xsi:type="dcterms:W3CDTF">2018-07-04T15:46:54Z</dcterms:created>
  <dcterms:modified xsi:type="dcterms:W3CDTF">2023-04-24T23:46:36Z</dcterms:modified>
</cp:coreProperties>
</file>