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200" windowHeight="6510"/>
  </bookViews>
  <sheets>
    <sheet name="(5) ESTADO ANALITICO DE INGRESO" sheetId="3" r:id="rId1"/>
  </sheets>
  <externalReferences>
    <externalReference r:id="rId2"/>
    <externalReference r:id="rId3"/>
    <externalReference r:id="rId4"/>
    <externalReference r:id="rId5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'[1]Info General'!$E$20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62913"/>
</workbook>
</file>

<file path=xl/calcChain.xml><?xml version="1.0" encoding="utf-8"?>
<calcChain xmlns="http://schemas.openxmlformats.org/spreadsheetml/2006/main">
  <c r="H72" i="3" l="1"/>
  <c r="G64" i="3"/>
  <c r="F64" i="3"/>
  <c r="E64" i="3"/>
  <c r="D64" i="3"/>
  <c r="H52" i="3" l="1"/>
  <c r="E65" i="3" l="1"/>
  <c r="H36" i="3"/>
  <c r="H47" i="3" l="1"/>
  <c r="H65" i="3"/>
  <c r="H64" i="3"/>
  <c r="D77" i="3" l="1"/>
  <c r="E77" i="3"/>
  <c r="F77" i="3"/>
  <c r="G77" i="3"/>
  <c r="H77" i="3"/>
  <c r="C77" i="3"/>
  <c r="D69" i="3"/>
  <c r="E69" i="3"/>
  <c r="F69" i="3"/>
  <c r="G69" i="3"/>
  <c r="H69" i="3"/>
  <c r="C69" i="3"/>
  <c r="D47" i="3"/>
  <c r="E47" i="3"/>
  <c r="F47" i="3"/>
  <c r="G47" i="3"/>
  <c r="C47" i="3"/>
  <c r="D56" i="3"/>
  <c r="E56" i="3"/>
  <c r="F56" i="3"/>
  <c r="G56" i="3"/>
  <c r="H56" i="3"/>
  <c r="C56" i="3"/>
  <c r="D61" i="3"/>
  <c r="E61" i="3"/>
  <c r="F61" i="3"/>
  <c r="G61" i="3"/>
  <c r="H61" i="3"/>
  <c r="C61" i="3"/>
  <c r="D18" i="3"/>
  <c r="E18" i="3"/>
  <c r="F18" i="3"/>
  <c r="G18" i="3"/>
  <c r="H18" i="3"/>
  <c r="C18" i="3"/>
  <c r="D39" i="3"/>
  <c r="E39" i="3"/>
  <c r="F39" i="3"/>
  <c r="G39" i="3"/>
  <c r="H39" i="3"/>
  <c r="C39" i="3"/>
  <c r="D37" i="3"/>
  <c r="E37" i="3"/>
  <c r="F37" i="3"/>
  <c r="G37" i="3"/>
  <c r="H37" i="3"/>
  <c r="C37" i="3"/>
  <c r="D30" i="3"/>
  <c r="E30" i="3"/>
  <c r="F30" i="3"/>
  <c r="G30" i="3"/>
  <c r="H30" i="3"/>
  <c r="C30" i="3"/>
  <c r="H43" i="3" l="1"/>
  <c r="E67" i="3"/>
  <c r="D67" i="3"/>
  <c r="G43" i="3"/>
  <c r="F43" i="3"/>
  <c r="E43" i="3"/>
  <c r="F67" i="3"/>
  <c r="D43" i="3"/>
  <c r="C67" i="3"/>
  <c r="C43" i="3"/>
  <c r="G67" i="3"/>
  <c r="C72" i="3" l="1"/>
  <c r="D72" i="3"/>
  <c r="F72" i="3"/>
  <c r="G72" i="3"/>
  <c r="E72" i="3"/>
</calcChain>
</file>

<file path=xl/sharedStrings.xml><?xml version="1.0" encoding="utf-8"?>
<sst xmlns="http://schemas.openxmlformats.org/spreadsheetml/2006/main" count="75" uniqueCount="75">
  <si>
    <t xml:space="preserve">(PESOS) </t>
  </si>
  <si>
    <t>Devengado</t>
  </si>
  <si>
    <t>Estado Analitico de Ingreso Detallado - LDF</t>
  </si>
  <si>
    <r>
      <t>Concepto</t>
    </r>
    <r>
      <rPr>
        <b/>
        <sz val="11"/>
        <color rgb="FFFF0000"/>
        <rFont val="Calibri"/>
        <family val="2"/>
        <scheme val="minor"/>
      </rPr>
      <t xml:space="preserve"> </t>
    </r>
  </si>
  <si>
    <t xml:space="preserve">Ingreso </t>
  </si>
  <si>
    <r>
      <t>Diferencia</t>
    </r>
    <r>
      <rPr>
        <b/>
        <sz val="11"/>
        <color rgb="FFFF0000"/>
        <rFont val="Calibri"/>
        <family val="2"/>
        <scheme val="minor"/>
      </rPr>
      <t xml:space="preserve"> </t>
    </r>
  </si>
  <si>
    <t>Estimado</t>
  </si>
  <si>
    <r>
      <t>Ampliaciones/ (Reducciones)</t>
    </r>
    <r>
      <rPr>
        <b/>
        <sz val="11"/>
        <color rgb="FFFF0000"/>
        <rFont val="Calibri"/>
        <family val="2"/>
        <scheme val="minor"/>
      </rPr>
      <t xml:space="preserve"> </t>
    </r>
  </si>
  <si>
    <t>Modificado</t>
  </si>
  <si>
    <t xml:space="preserve">Recaudado 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</si>
  <si>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</si>
  <si>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</si>
  <si>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</si>
  <si>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</si>
  <si>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</si>
  <si>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</si>
  <si>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</si>
  <si>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</si>
  <si>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</si>
  <si>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</si>
  <si>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</si>
  <si>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</si>
  <si>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</si>
  <si>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</si>
  <si>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</si>
  <si>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</si>
  <si>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</si>
  <si>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</si>
  <si>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</si>
  <si>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</si>
  <si>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</si>
  <si>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</si>
  <si>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</si>
  <si>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</si>
  <si>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</si>
  <si>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</si>
  <si>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</si>
  <si>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</si>
  <si>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</si>
  <si>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</si>
  <si>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</si>
  <si>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</si>
  <si>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</si>
  <si>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</si>
  <si>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</si>
  <si>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</si>
  <si>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</si>
  <si>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</si>
  <si>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</si>
  <si>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</si>
  <si>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</si>
  <si>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</si>
  <si>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</si>
  <si>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</si>
  <si>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</si>
  <si>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</si>
  <si>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</si>
  <si>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</si>
  <si>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</si>
  <si>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</si>
  <si>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</si>
  <si>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</si>
  <si>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</si>
  <si>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</si>
  <si>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</si>
  <si>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</si>
  <si>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</si>
  <si>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</si>
  <si>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</si>
  <si>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</si>
  <si>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</si>
  <si>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</si>
  <si>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UNIVERSIDAD TECNOLÓGICA DE LA MIXTECA</t>
  </si>
  <si>
    <t>Del 1 de enero  al 30 de junio de 2021</t>
  </si>
  <si>
    <t>"Segundo Informe Trimestral Enero - Junio  del Ejercicio 2021"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</si>
</sst>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Arial"/>
      <family val="2"/>
    </font>
    <font>
      <sz val="8"/>
      <color theme="1"/>
      <name val="Univia Pro Book"/>
      <family val="3"/>
    </font>
    <font>
      <sz val="12"/>
      <color theme="1"/>
      <name val="Univia Pro Book"/>
      <family val="3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6" fillId="0" borderId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43" fontId="7" fillId="0" borderId="0" applyFont="0" applyFill="0" applyBorder="0" applyAlignment="0" applyProtection="0"/>
    <xf numFmtId="0" fontId="9" fillId="3" borderId="0" applyNumberFormat="0" applyBorder="0" applyAlignment="0" applyProtection="0"/>
    <xf numFmtId="0" fontId="8" fillId="0" borderId="0" applyNumberFormat="0" applyFill="0" applyBorder="0" applyAlignment="0" applyProtection="0"/>
  </cellStyleXfs>
  <cellXfs count="47">
    <xf numFmtId="0" fontId="0" fillId="0" borderId="0" xfId="0"/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0" fillId="0" borderId="10" xfId="0" applyFill="1" applyBorder="1" applyAlignment="1">
      <alignment vertical="center"/>
    </xf>
    <xf numFmtId="0" fontId="1" fillId="0" borderId="10" xfId="0" applyFont="1" applyFill="1" applyBorder="1" applyAlignment="1">
      <alignment horizontal="left" vertical="center" indent="3"/>
    </xf>
    <xf numFmtId="0" fontId="10" fillId="0" borderId="0" xfId="0" applyFont="1" applyBorder="1" applyAlignment="1">
      <alignment vertical="center"/>
    </xf>
    <xf numFmtId="0" fontId="1" fillId="2" borderId="9" xfId="0" applyFont="1" applyFill="1" applyBorder="1" applyAlignment="1">
      <alignment horizontal="center" vertical="center" wrapText="1"/>
    </xf>
    <xf numFmtId="0" fontId="0" fillId="0" borderId="11" xfId="0" applyFill="1" applyBorder="1"/>
    <xf numFmtId="0" fontId="0" fillId="0" borderId="11" xfId="0" applyFill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" fillId="2" borderId="9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left" vertical="center" indent="1"/>
    </xf>
    <xf numFmtId="0" fontId="0" fillId="0" borderId="10" xfId="0" applyFill="1" applyBorder="1" applyAlignment="1" applyProtection="1">
      <alignment horizontal="left" vertical="center" indent="3"/>
      <protection locked="0"/>
    </xf>
    <xf numFmtId="0" fontId="0" fillId="0" borderId="10" xfId="0" applyFill="1" applyBorder="1" applyAlignment="1" applyProtection="1">
      <alignment horizontal="left" vertical="center" indent="5"/>
      <protection locked="0"/>
    </xf>
    <xf numFmtId="0" fontId="1" fillId="0" borderId="10" xfId="0" applyFont="1" applyFill="1" applyBorder="1" applyAlignment="1" applyProtection="1">
      <alignment horizontal="left" vertical="center" indent="1"/>
      <protection locked="0"/>
    </xf>
    <xf numFmtId="0" fontId="0" fillId="0" borderId="10" xfId="0" applyFill="1" applyBorder="1" applyAlignment="1" applyProtection="1">
      <alignment horizontal="left" vertical="center" wrapText="1" indent="5"/>
      <protection locked="0"/>
    </xf>
    <xf numFmtId="0" fontId="0" fillId="0" borderId="10" xfId="0" applyFont="1" applyFill="1" applyBorder="1" applyAlignment="1">
      <alignment horizontal="left" vertical="center" indent="3"/>
    </xf>
    <xf numFmtId="0" fontId="0" fillId="0" borderId="10" xfId="0" applyFill="1" applyBorder="1" applyAlignment="1">
      <alignment horizontal="left" vertical="center" wrapText="1" indent="3"/>
    </xf>
    <xf numFmtId="0" fontId="1" fillId="0" borderId="10" xfId="0" applyFont="1" applyFill="1" applyBorder="1" applyAlignment="1" applyProtection="1">
      <alignment horizontal="left" vertical="center" indent="3"/>
      <protection locked="0"/>
    </xf>
    <xf numFmtId="0" fontId="3" fillId="0" borderId="0" xfId="0" applyFont="1" applyFill="1" applyBorder="1" applyAlignment="1">
      <alignment horizontal="center" vertical="center"/>
    </xf>
    <xf numFmtId="3" fontId="0" fillId="0" borderId="10" xfId="0" applyNumberFormat="1" applyFill="1" applyBorder="1"/>
    <xf numFmtId="3" fontId="0" fillId="0" borderId="10" xfId="0" applyNumberFormat="1" applyFill="1" applyBorder="1" applyAlignment="1" applyProtection="1">
      <alignment vertical="center"/>
      <protection locked="0"/>
    </xf>
    <xf numFmtId="3" fontId="11" fillId="0" borderId="5" xfId="0" applyNumberFormat="1" applyFont="1" applyFill="1" applyBorder="1" applyAlignment="1">
      <alignment horizontal="center" vertical="center"/>
    </xf>
    <xf numFmtId="3" fontId="11" fillId="0" borderId="10" xfId="0" applyNumberFormat="1" applyFont="1" applyFill="1" applyBorder="1" applyAlignment="1">
      <alignment horizontal="center" vertical="center" wrapText="1"/>
    </xf>
    <xf numFmtId="3" fontId="11" fillId="0" borderId="10" xfId="0" applyNumberFormat="1" applyFont="1" applyFill="1" applyBorder="1" applyAlignment="1">
      <alignment horizontal="center" vertical="center"/>
    </xf>
    <xf numFmtId="3" fontId="11" fillId="0" borderId="12" xfId="0" applyNumberFormat="1" applyFont="1" applyFill="1" applyBorder="1" applyAlignment="1">
      <alignment horizontal="center" vertical="center"/>
    </xf>
    <xf numFmtId="3" fontId="1" fillId="0" borderId="10" xfId="0" applyNumberFormat="1" applyFont="1" applyFill="1" applyBorder="1" applyAlignment="1" applyProtection="1">
      <alignment vertical="center"/>
      <protection locked="0"/>
    </xf>
    <xf numFmtId="3" fontId="0" fillId="0" borderId="10" xfId="0" applyNumberFormat="1" applyFill="1" applyBorder="1" applyAlignment="1">
      <alignment vertical="center"/>
    </xf>
    <xf numFmtId="3" fontId="0" fillId="0" borderId="0" xfId="0" applyNumberFormat="1"/>
    <xf numFmtId="0" fontId="14" fillId="0" borderId="0" xfId="0" applyFont="1" applyAlignment="1">
      <alignment horizontal="right" vertical="center"/>
    </xf>
    <xf numFmtId="0" fontId="13" fillId="0" borderId="2" xfId="0" applyFont="1" applyBorder="1" applyAlignment="1">
      <alignment horizontal="right"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4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center" vertical="center"/>
    </xf>
    <xf numFmtId="0" fontId="5" fillId="2" borderId="5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990601</xdr:colOff>
      <xdr:row>1</xdr:row>
      <xdr:rowOff>39500</xdr:rowOff>
    </xdr:from>
    <xdr:to>
      <xdr:col>5</xdr:col>
      <xdr:colOff>807647</xdr:colOff>
      <xdr:row>1</xdr:row>
      <xdr:rowOff>700748</xdr:rowOff>
    </xdr:to>
    <xdr:pic>
      <xdr:nvPicPr>
        <xdr:cNvPr id="3" name="Imagen 4">
          <a:extLst>
            <a:ext uri="{FF2B5EF4-FFF2-40B4-BE49-F238E27FC236}">
              <a16:creationId xmlns:a16="http://schemas.microsoft.com/office/drawing/2014/main" xmlns="" id="{C23F851A-0EC7-4824-9104-5A7482DD4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72426" y="334775"/>
          <a:ext cx="2083996" cy="66124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98486</xdr:colOff>
      <xdr:row>0</xdr:row>
      <xdr:rowOff>53046</xdr:rowOff>
    </xdr:from>
    <xdr:to>
      <xdr:col>6</xdr:col>
      <xdr:colOff>871537</xdr:colOff>
      <xdr:row>1</xdr:row>
      <xdr:rowOff>754410</xdr:rowOff>
    </xdr:to>
    <xdr:pic>
      <xdr:nvPicPr>
        <xdr:cNvPr id="4" name="Imagen 5">
          <a:extLst>
            <a:ext uri="{FF2B5EF4-FFF2-40B4-BE49-F238E27FC236}">
              <a16:creationId xmlns:a16="http://schemas.microsoft.com/office/drawing/2014/main" xmlns="" id="{12A66645-8E8F-4115-9CF3-3058C4CF5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0736" y="53046"/>
          <a:ext cx="773051" cy="99663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18367</xdr:colOff>
      <xdr:row>0</xdr:row>
      <xdr:rowOff>49063</xdr:rowOff>
    </xdr:from>
    <xdr:to>
      <xdr:col>7</xdr:col>
      <xdr:colOff>1054644</xdr:colOff>
      <xdr:row>1</xdr:row>
      <xdr:rowOff>790575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34092" y="49063"/>
          <a:ext cx="1036277" cy="103678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84"/>
  <sheetViews>
    <sheetView tabSelected="1" topLeftCell="B1" zoomScaleNormal="100" workbookViewId="0">
      <selection activeCell="B21" sqref="B21"/>
    </sheetView>
  </sheetViews>
  <sheetFormatPr baseColWidth="10" defaultRowHeight="15"/>
  <cols>
    <col min="2" max="2" width="72" customWidth="1"/>
    <col min="3" max="8" width="17" customWidth="1"/>
  </cols>
  <sheetData>
    <row r="1" spans="2:8" ht="23.25">
      <c r="C1" s="1"/>
      <c r="D1" s="1"/>
      <c r="E1" s="1"/>
      <c r="F1" s="2"/>
      <c r="G1" s="2"/>
      <c r="H1" s="2"/>
    </row>
    <row r="2" spans="2:8" ht="67.5" customHeight="1">
      <c r="B2" s="9"/>
      <c r="C2" s="5"/>
      <c r="D2" s="5"/>
      <c r="E2" s="5"/>
      <c r="F2" s="5"/>
      <c r="G2" s="5"/>
      <c r="H2" s="20"/>
    </row>
    <row r="3" spans="2:8">
      <c r="B3" s="32" t="s">
        <v>72</v>
      </c>
      <c r="C3" s="33"/>
      <c r="D3" s="33"/>
      <c r="E3" s="33"/>
      <c r="F3" s="33"/>
      <c r="G3" s="33"/>
      <c r="H3" s="34"/>
    </row>
    <row r="4" spans="2:8">
      <c r="B4" s="35" t="s">
        <v>2</v>
      </c>
      <c r="C4" s="36"/>
      <c r="D4" s="36"/>
      <c r="E4" s="36"/>
      <c r="F4" s="36"/>
      <c r="G4" s="36"/>
      <c r="H4" s="37"/>
    </row>
    <row r="5" spans="2:8">
      <c r="B5" s="35" t="s">
        <v>73</v>
      </c>
      <c r="C5" s="36"/>
      <c r="D5" s="36"/>
      <c r="E5" s="36"/>
      <c r="F5" s="36"/>
      <c r="G5" s="36"/>
      <c r="H5" s="37"/>
    </row>
    <row r="6" spans="2:8">
      <c r="B6" s="38" t="s">
        <v>0</v>
      </c>
      <c r="C6" s="39"/>
      <c r="D6" s="39"/>
      <c r="E6" s="39"/>
      <c r="F6" s="39"/>
      <c r="G6" s="39"/>
      <c r="H6" s="40"/>
    </row>
    <row r="7" spans="2:8">
      <c r="B7" s="41" t="s">
        <v>3</v>
      </c>
      <c r="C7" s="43" t="s">
        <v>4</v>
      </c>
      <c r="D7" s="44"/>
      <c r="E7" s="44"/>
      <c r="F7" s="44"/>
      <c r="G7" s="45"/>
      <c r="H7" s="46" t="s">
        <v>5</v>
      </c>
    </row>
    <row r="8" spans="2:8" ht="30">
      <c r="B8" s="42"/>
      <c r="C8" s="10" t="s">
        <v>6</v>
      </c>
      <c r="D8" s="6" t="s">
        <v>7</v>
      </c>
      <c r="E8" s="10" t="s">
        <v>8</v>
      </c>
      <c r="F8" s="10" t="s">
        <v>1</v>
      </c>
      <c r="G8" s="10" t="s">
        <v>9</v>
      </c>
      <c r="H8" s="46"/>
    </row>
    <row r="9" spans="2:8">
      <c r="B9" s="11"/>
      <c r="C9" s="23"/>
      <c r="D9" s="24"/>
      <c r="E9" s="25"/>
      <c r="F9" s="25"/>
      <c r="G9" s="25"/>
      <c r="H9" s="26"/>
    </row>
    <row r="10" spans="2:8">
      <c r="B10" s="12" t="s">
        <v>10</v>
      </c>
      <c r="C10" s="21"/>
      <c r="D10" s="21"/>
      <c r="E10" s="21"/>
      <c r="F10" s="21"/>
      <c r="G10" s="21"/>
      <c r="H10" s="21"/>
    </row>
    <row r="11" spans="2:8">
      <c r="B11" s="13" t="s">
        <v>11</v>
      </c>
      <c r="C11" s="22">
        <v>0</v>
      </c>
      <c r="D11" s="22">
        <v>0</v>
      </c>
      <c r="E11" s="22">
        <v>0</v>
      </c>
      <c r="F11" s="22">
        <v>0</v>
      </c>
      <c r="G11" s="22">
        <v>0</v>
      </c>
      <c r="H11" s="22">
        <v>0</v>
      </c>
    </row>
    <row r="12" spans="2:8">
      <c r="B12" s="13" t="s">
        <v>12</v>
      </c>
      <c r="C12" s="22">
        <v>0</v>
      </c>
      <c r="D12" s="22">
        <v>0</v>
      </c>
      <c r="E12" s="22">
        <v>0</v>
      </c>
      <c r="F12" s="22">
        <v>0</v>
      </c>
      <c r="G12" s="22">
        <v>0</v>
      </c>
      <c r="H12" s="22">
        <v>0</v>
      </c>
    </row>
    <row r="13" spans="2:8">
      <c r="B13" s="13" t="s">
        <v>13</v>
      </c>
      <c r="C13" s="22">
        <v>0</v>
      </c>
      <c r="D13" s="22">
        <v>0</v>
      </c>
      <c r="E13" s="22">
        <v>0</v>
      </c>
      <c r="F13" s="22">
        <v>0</v>
      </c>
      <c r="G13" s="22">
        <v>0</v>
      </c>
      <c r="H13" s="22">
        <v>0</v>
      </c>
    </row>
    <row r="14" spans="2:8">
      <c r="B14" s="13" t="s">
        <v>14</v>
      </c>
      <c r="C14" s="22">
        <v>0</v>
      </c>
      <c r="D14" s="22">
        <v>0</v>
      </c>
      <c r="E14" s="22">
        <v>0</v>
      </c>
      <c r="F14" s="22">
        <v>0</v>
      </c>
      <c r="G14" s="22">
        <v>0</v>
      </c>
      <c r="H14" s="22">
        <v>0</v>
      </c>
    </row>
    <row r="15" spans="2:8">
      <c r="B15" s="13" t="s">
        <v>15</v>
      </c>
      <c r="C15" s="22">
        <v>0</v>
      </c>
      <c r="D15" s="22">
        <v>0</v>
      </c>
      <c r="E15" s="22">
        <v>0</v>
      </c>
      <c r="F15" s="22">
        <v>0</v>
      </c>
      <c r="G15" s="22">
        <v>0</v>
      </c>
      <c r="H15" s="22">
        <v>0</v>
      </c>
    </row>
    <row r="16" spans="2:8">
      <c r="B16" s="13" t="s">
        <v>16</v>
      </c>
      <c r="C16" s="22">
        <v>0</v>
      </c>
      <c r="D16" s="22">
        <v>0</v>
      </c>
      <c r="E16" s="22">
        <v>0</v>
      </c>
      <c r="F16" s="22">
        <v>0</v>
      </c>
      <c r="G16" s="22">
        <v>0</v>
      </c>
      <c r="H16" s="22">
        <v>0</v>
      </c>
    </row>
    <row r="17" spans="2:8">
      <c r="B17" s="13" t="s">
        <v>17</v>
      </c>
      <c r="C17" s="22">
        <v>0</v>
      </c>
      <c r="D17" s="22">
        <v>0</v>
      </c>
      <c r="E17" s="22">
        <v>0</v>
      </c>
      <c r="F17" s="22">
        <v>0</v>
      </c>
      <c r="G17" s="22">
        <v>0</v>
      </c>
      <c r="H17" s="22">
        <v>0</v>
      </c>
    </row>
    <row r="18" spans="2:8">
      <c r="B18" s="13" t="s">
        <v>18</v>
      </c>
      <c r="C18" s="22">
        <f t="shared" ref="C18:H18" si="0">+SUM(C19:C29)</f>
        <v>0</v>
      </c>
      <c r="D18" s="22">
        <f t="shared" si="0"/>
        <v>0</v>
      </c>
      <c r="E18" s="22">
        <f t="shared" si="0"/>
        <v>0</v>
      </c>
      <c r="F18" s="22">
        <f t="shared" si="0"/>
        <v>0</v>
      </c>
      <c r="G18" s="22">
        <f t="shared" si="0"/>
        <v>0</v>
      </c>
      <c r="H18" s="22">
        <f t="shared" si="0"/>
        <v>0</v>
      </c>
    </row>
    <row r="19" spans="2:8">
      <c r="B19" s="14" t="s">
        <v>19</v>
      </c>
      <c r="C19" s="22">
        <v>0</v>
      </c>
      <c r="D19" s="22">
        <v>0</v>
      </c>
      <c r="E19" s="22">
        <v>0</v>
      </c>
      <c r="F19" s="22">
        <v>0</v>
      </c>
      <c r="G19" s="22">
        <v>0</v>
      </c>
      <c r="H19" s="22">
        <v>0</v>
      </c>
    </row>
    <row r="20" spans="2:8">
      <c r="B20" s="14" t="s">
        <v>20</v>
      </c>
      <c r="C20" s="22">
        <v>0</v>
      </c>
      <c r="D20" s="22">
        <v>0</v>
      </c>
      <c r="E20" s="22">
        <v>0</v>
      </c>
      <c r="F20" s="22">
        <v>0</v>
      </c>
      <c r="G20" s="22">
        <v>0</v>
      </c>
      <c r="H20" s="22">
        <v>0</v>
      </c>
    </row>
    <row r="21" spans="2:8">
      <c r="B21" s="14" t="s">
        <v>21</v>
      </c>
      <c r="C21" s="22">
        <v>0</v>
      </c>
      <c r="D21" s="22">
        <v>0</v>
      </c>
      <c r="E21" s="22">
        <v>0</v>
      </c>
      <c r="F21" s="22">
        <v>0</v>
      </c>
      <c r="G21" s="22">
        <v>0</v>
      </c>
      <c r="H21" s="22">
        <v>0</v>
      </c>
    </row>
    <row r="22" spans="2:8">
      <c r="B22" s="14" t="s">
        <v>22</v>
      </c>
      <c r="C22" s="22">
        <v>0</v>
      </c>
      <c r="D22" s="22">
        <v>0</v>
      </c>
      <c r="E22" s="22">
        <v>0</v>
      </c>
      <c r="F22" s="22">
        <v>0</v>
      </c>
      <c r="G22" s="22">
        <v>0</v>
      </c>
      <c r="H22" s="22">
        <v>0</v>
      </c>
    </row>
    <row r="23" spans="2:8">
      <c r="B23" s="14" t="s">
        <v>23</v>
      </c>
      <c r="C23" s="22">
        <v>0</v>
      </c>
      <c r="D23" s="22">
        <v>0</v>
      </c>
      <c r="E23" s="22">
        <v>0</v>
      </c>
      <c r="F23" s="22">
        <v>0</v>
      </c>
      <c r="G23" s="22">
        <v>0</v>
      </c>
      <c r="H23" s="22">
        <v>0</v>
      </c>
    </row>
    <row r="24" spans="2:8">
      <c r="B24" s="14" t="s">
        <v>24</v>
      </c>
      <c r="C24" s="22">
        <v>0</v>
      </c>
      <c r="D24" s="22">
        <v>0</v>
      </c>
      <c r="E24" s="22">
        <v>0</v>
      </c>
      <c r="F24" s="22">
        <v>0</v>
      </c>
      <c r="G24" s="22">
        <v>0</v>
      </c>
      <c r="H24" s="22">
        <v>0</v>
      </c>
    </row>
    <row r="25" spans="2:8">
      <c r="B25" s="14" t="s">
        <v>25</v>
      </c>
      <c r="C25" s="22">
        <v>0</v>
      </c>
      <c r="D25" s="22">
        <v>0</v>
      </c>
      <c r="E25" s="22">
        <v>0</v>
      </c>
      <c r="F25" s="22">
        <v>0</v>
      </c>
      <c r="G25" s="22">
        <v>0</v>
      </c>
      <c r="H25" s="22">
        <v>0</v>
      </c>
    </row>
    <row r="26" spans="2:8">
      <c r="B26" s="14" t="s">
        <v>26</v>
      </c>
      <c r="C26" s="22">
        <v>0</v>
      </c>
      <c r="D26" s="22">
        <v>0</v>
      </c>
      <c r="E26" s="22">
        <v>0</v>
      </c>
      <c r="F26" s="22">
        <v>0</v>
      </c>
      <c r="G26" s="22">
        <v>0</v>
      </c>
      <c r="H26" s="22">
        <v>0</v>
      </c>
    </row>
    <row r="27" spans="2:8">
      <c r="B27" s="14" t="s">
        <v>27</v>
      </c>
      <c r="C27" s="22">
        <v>0</v>
      </c>
      <c r="D27" s="22">
        <v>0</v>
      </c>
      <c r="E27" s="22">
        <v>0</v>
      </c>
      <c r="F27" s="22">
        <v>0</v>
      </c>
      <c r="G27" s="22">
        <v>0</v>
      </c>
      <c r="H27" s="22">
        <v>0</v>
      </c>
    </row>
    <row r="28" spans="2:8">
      <c r="B28" s="14" t="s">
        <v>28</v>
      </c>
      <c r="C28" s="22">
        <v>0</v>
      </c>
      <c r="D28" s="22">
        <v>0</v>
      </c>
      <c r="E28" s="22">
        <v>0</v>
      </c>
      <c r="F28" s="22">
        <v>0</v>
      </c>
      <c r="G28" s="22">
        <v>0</v>
      </c>
      <c r="H28" s="22">
        <v>0</v>
      </c>
    </row>
    <row r="29" spans="2:8">
      <c r="B29" s="14" t="s">
        <v>29</v>
      </c>
      <c r="C29" s="22">
        <v>0</v>
      </c>
      <c r="D29" s="22">
        <v>0</v>
      </c>
      <c r="E29" s="22">
        <v>0</v>
      </c>
      <c r="F29" s="22">
        <v>0</v>
      </c>
      <c r="G29" s="22">
        <v>0</v>
      </c>
      <c r="H29" s="22">
        <v>0</v>
      </c>
    </row>
    <row r="30" spans="2:8">
      <c r="B30" s="13" t="s">
        <v>30</v>
      </c>
      <c r="C30" s="22">
        <f t="shared" ref="C30:H30" si="1">+SUM(C31:C35)</f>
        <v>0</v>
      </c>
      <c r="D30" s="22">
        <f t="shared" si="1"/>
        <v>0</v>
      </c>
      <c r="E30" s="22">
        <f t="shared" si="1"/>
        <v>0</v>
      </c>
      <c r="F30" s="22">
        <f t="shared" si="1"/>
        <v>0</v>
      </c>
      <c r="G30" s="22">
        <f t="shared" si="1"/>
        <v>0</v>
      </c>
      <c r="H30" s="22">
        <f t="shared" si="1"/>
        <v>0</v>
      </c>
    </row>
    <row r="31" spans="2:8">
      <c r="B31" s="14" t="s">
        <v>31</v>
      </c>
      <c r="C31" s="22">
        <v>0</v>
      </c>
      <c r="D31" s="22">
        <v>0</v>
      </c>
      <c r="E31" s="22">
        <v>0</v>
      </c>
      <c r="F31" s="22">
        <v>0</v>
      </c>
      <c r="G31" s="22">
        <v>0</v>
      </c>
      <c r="H31" s="22">
        <v>0</v>
      </c>
    </row>
    <row r="32" spans="2:8">
      <c r="B32" s="14" t="s">
        <v>32</v>
      </c>
      <c r="C32" s="22">
        <v>0</v>
      </c>
      <c r="D32" s="22">
        <v>0</v>
      </c>
      <c r="E32" s="22">
        <v>0</v>
      </c>
      <c r="F32" s="22">
        <v>0</v>
      </c>
      <c r="G32" s="22">
        <v>0</v>
      </c>
      <c r="H32" s="22">
        <v>0</v>
      </c>
    </row>
    <row r="33" spans="2:8">
      <c r="B33" s="14" t="s">
        <v>33</v>
      </c>
      <c r="C33" s="22">
        <v>0</v>
      </c>
      <c r="D33" s="22">
        <v>0</v>
      </c>
      <c r="E33" s="22">
        <v>0</v>
      </c>
      <c r="F33" s="22">
        <v>0</v>
      </c>
      <c r="G33" s="22">
        <v>0</v>
      </c>
      <c r="H33" s="22">
        <v>0</v>
      </c>
    </row>
    <row r="34" spans="2:8">
      <c r="B34" s="14" t="s">
        <v>34</v>
      </c>
      <c r="C34" s="22">
        <v>0</v>
      </c>
      <c r="D34" s="22">
        <v>0</v>
      </c>
      <c r="E34" s="22">
        <v>0</v>
      </c>
      <c r="F34" s="22">
        <v>0</v>
      </c>
      <c r="G34" s="22">
        <v>0</v>
      </c>
      <c r="H34" s="22">
        <v>0</v>
      </c>
    </row>
    <row r="35" spans="2:8">
      <c r="B35" s="14" t="s">
        <v>35</v>
      </c>
      <c r="C35" s="22">
        <v>0</v>
      </c>
      <c r="D35" s="22">
        <v>0</v>
      </c>
      <c r="E35" s="22">
        <v>0</v>
      </c>
      <c r="F35" s="22">
        <v>0</v>
      </c>
      <c r="G35" s="22">
        <v>0</v>
      </c>
      <c r="H35" s="22">
        <v>0</v>
      </c>
    </row>
    <row r="36" spans="2:8">
      <c r="B36" s="13" t="s">
        <v>36</v>
      </c>
      <c r="C36" s="22">
        <v>79960719</v>
      </c>
      <c r="D36" s="22">
        <v>0</v>
      </c>
      <c r="E36" s="22">
        <v>79960719</v>
      </c>
      <c r="F36" s="22">
        <v>41226243</v>
      </c>
      <c r="G36" s="22">
        <v>34332287</v>
      </c>
      <c r="H36" s="22">
        <f>+E36-F36</f>
        <v>38734476</v>
      </c>
    </row>
    <row r="37" spans="2:8">
      <c r="B37" s="13" t="s">
        <v>37</v>
      </c>
      <c r="C37" s="22">
        <f t="shared" ref="C37:H37" si="2">+C38</f>
        <v>0</v>
      </c>
      <c r="D37" s="22">
        <f t="shared" si="2"/>
        <v>0</v>
      </c>
      <c r="E37" s="22">
        <f t="shared" si="2"/>
        <v>0</v>
      </c>
      <c r="F37" s="22">
        <f t="shared" si="2"/>
        <v>0</v>
      </c>
      <c r="G37" s="22">
        <f t="shared" si="2"/>
        <v>0</v>
      </c>
      <c r="H37" s="22">
        <f t="shared" si="2"/>
        <v>0</v>
      </c>
    </row>
    <row r="38" spans="2:8">
      <c r="B38" s="14" t="s">
        <v>38</v>
      </c>
      <c r="C38" s="22">
        <v>0</v>
      </c>
      <c r="D38" s="22">
        <v>0</v>
      </c>
      <c r="E38" s="22">
        <v>0</v>
      </c>
      <c r="F38" s="22">
        <v>0</v>
      </c>
      <c r="G38" s="22">
        <v>0</v>
      </c>
      <c r="H38" s="22">
        <v>0</v>
      </c>
    </row>
    <row r="39" spans="2:8">
      <c r="B39" s="13" t="s">
        <v>39</v>
      </c>
      <c r="C39" s="22">
        <f t="shared" ref="C39:H39" si="3">+C40+C41</f>
        <v>0</v>
      </c>
      <c r="D39" s="22">
        <f t="shared" si="3"/>
        <v>0</v>
      </c>
      <c r="E39" s="22">
        <f t="shared" si="3"/>
        <v>0</v>
      </c>
      <c r="F39" s="22">
        <f t="shared" si="3"/>
        <v>0</v>
      </c>
      <c r="G39" s="22">
        <f t="shared" si="3"/>
        <v>0</v>
      </c>
      <c r="H39" s="22">
        <f t="shared" si="3"/>
        <v>0</v>
      </c>
    </row>
    <row r="40" spans="2:8">
      <c r="B40" s="14" t="s">
        <v>40</v>
      </c>
      <c r="C40" s="22">
        <v>0</v>
      </c>
      <c r="D40" s="22">
        <v>0</v>
      </c>
      <c r="E40" s="22">
        <v>0</v>
      </c>
      <c r="F40" s="22">
        <v>0</v>
      </c>
      <c r="G40" s="22">
        <v>0</v>
      </c>
      <c r="H40" s="22">
        <v>0</v>
      </c>
    </row>
    <row r="41" spans="2:8">
      <c r="B41" s="14" t="s">
        <v>41</v>
      </c>
      <c r="C41" s="22">
        <v>0</v>
      </c>
      <c r="D41" s="22">
        <v>0</v>
      </c>
      <c r="E41" s="22">
        <v>0</v>
      </c>
      <c r="F41" s="22">
        <v>0</v>
      </c>
      <c r="G41" s="22">
        <v>0</v>
      </c>
      <c r="H41" s="22">
        <v>0</v>
      </c>
    </row>
    <row r="42" spans="2:8">
      <c r="B42" s="3"/>
      <c r="C42" s="22"/>
      <c r="D42" s="22"/>
      <c r="E42" s="22"/>
      <c r="F42" s="22"/>
      <c r="G42" s="22"/>
      <c r="H42" s="22"/>
    </row>
    <row r="43" spans="2:8">
      <c r="B43" s="15" t="s">
        <v>42</v>
      </c>
      <c r="C43" s="27">
        <f>+C11+C12+C13+C14+C15+C16+C17+C18+C30+C36+C37+C39</f>
        <v>79960719</v>
      </c>
      <c r="D43" s="27">
        <f t="shared" ref="D43" si="4">+D11+D12+D13+D14+D15+D16+D17+D18+D30+D36+D37+D39</f>
        <v>0</v>
      </c>
      <c r="E43" s="27">
        <f>+E11+E12+E13+E14+E15+E16+E17+E18+E30+E36+E37+E39</f>
        <v>79960719</v>
      </c>
      <c r="F43" s="27">
        <f>+F11+F12+F13+F14+F15+F16+F17+F18+F30+F36+F37+F39</f>
        <v>41226243</v>
      </c>
      <c r="G43" s="27">
        <f>+G11+G12+G13+G14+G15+G16+G17+G18+G30+G36+G37+G39</f>
        <v>34332287</v>
      </c>
      <c r="H43" s="27">
        <f>+H11+H12+H13+H14+H15+H16+H17+H18+H30+H36+H37+H39</f>
        <v>38734476</v>
      </c>
    </row>
    <row r="44" spans="2:8">
      <c r="B44" s="12" t="s">
        <v>43</v>
      </c>
      <c r="C44" s="28"/>
      <c r="D44" s="28"/>
      <c r="E44" s="28"/>
      <c r="F44" s="28"/>
      <c r="G44" s="28"/>
      <c r="H44" s="27"/>
    </row>
    <row r="45" spans="2:8">
      <c r="B45" s="3"/>
      <c r="C45" s="28"/>
      <c r="D45" s="28"/>
      <c r="E45" s="28"/>
      <c r="F45" s="28"/>
      <c r="G45" s="28"/>
      <c r="H45" s="28"/>
    </row>
    <row r="46" spans="2:8">
      <c r="B46" s="12" t="s">
        <v>44</v>
      </c>
      <c r="C46" s="28"/>
      <c r="D46" s="28"/>
      <c r="E46" s="28"/>
      <c r="F46" s="28"/>
      <c r="G46" s="28"/>
      <c r="H46" s="28"/>
    </row>
    <row r="47" spans="2:8">
      <c r="B47" s="13" t="s">
        <v>45</v>
      </c>
      <c r="C47" s="22">
        <f t="shared" ref="C47:G47" si="5">+SUM(C48:C55)</f>
        <v>0</v>
      </c>
      <c r="D47" s="22">
        <f t="shared" si="5"/>
        <v>2730444</v>
      </c>
      <c r="E47" s="22">
        <f t="shared" si="5"/>
        <v>2730444</v>
      </c>
      <c r="F47" s="22">
        <f t="shared" si="5"/>
        <v>2730444</v>
      </c>
      <c r="G47" s="22">
        <f t="shared" si="5"/>
        <v>242151.19</v>
      </c>
      <c r="H47" s="22">
        <f>+SUM(H48:H55)</f>
        <v>0</v>
      </c>
    </row>
    <row r="48" spans="2:8">
      <c r="B48" s="14" t="s">
        <v>46</v>
      </c>
      <c r="C48" s="22">
        <v>0</v>
      </c>
      <c r="D48" s="22">
        <v>0</v>
      </c>
      <c r="E48" s="22">
        <v>0</v>
      </c>
      <c r="F48" s="22">
        <v>0</v>
      </c>
      <c r="G48" s="22">
        <v>0</v>
      </c>
      <c r="H48" s="22">
        <v>0</v>
      </c>
    </row>
    <row r="49" spans="2:8">
      <c r="B49" s="14" t="s">
        <v>47</v>
      </c>
      <c r="C49" s="22">
        <v>0</v>
      </c>
      <c r="D49" s="22">
        <v>0</v>
      </c>
      <c r="E49" s="22">
        <v>0</v>
      </c>
      <c r="F49" s="22">
        <v>0</v>
      </c>
      <c r="G49" s="22">
        <v>0</v>
      </c>
      <c r="H49" s="22">
        <v>0</v>
      </c>
    </row>
    <row r="50" spans="2:8">
      <c r="B50" s="14" t="s">
        <v>48</v>
      </c>
      <c r="C50" s="22">
        <v>0</v>
      </c>
      <c r="D50" s="22">
        <v>0</v>
      </c>
      <c r="E50" s="22">
        <v>0</v>
      </c>
      <c r="F50" s="22">
        <v>0</v>
      </c>
      <c r="G50" s="22">
        <v>0</v>
      </c>
      <c r="H50" s="22">
        <v>0</v>
      </c>
    </row>
    <row r="51" spans="2:8" ht="30">
      <c r="B51" s="16" t="s">
        <v>49</v>
      </c>
      <c r="C51" s="22">
        <v>0</v>
      </c>
      <c r="D51" s="22">
        <v>0</v>
      </c>
      <c r="E51" s="22">
        <v>0</v>
      </c>
      <c r="F51" s="22">
        <v>0</v>
      </c>
      <c r="G51" s="22">
        <v>0</v>
      </c>
      <c r="H51" s="22">
        <v>0</v>
      </c>
    </row>
    <row r="52" spans="2:8">
      <c r="B52" s="14" t="s">
        <v>50</v>
      </c>
      <c r="C52" s="22">
        <v>0</v>
      </c>
      <c r="D52" s="22">
        <v>2730444</v>
      </c>
      <c r="E52" s="22">
        <v>2730444</v>
      </c>
      <c r="F52" s="22">
        <v>2730444</v>
      </c>
      <c r="G52" s="22">
        <v>242151.19</v>
      </c>
      <c r="H52" s="22">
        <f>+E52-F52</f>
        <v>0</v>
      </c>
    </row>
    <row r="53" spans="2:8">
      <c r="B53" s="14" t="s">
        <v>51</v>
      </c>
      <c r="C53" s="22">
        <v>0</v>
      </c>
      <c r="D53" s="22">
        <v>0</v>
      </c>
      <c r="E53" s="22">
        <v>0</v>
      </c>
      <c r="F53" s="22">
        <v>0</v>
      </c>
      <c r="G53" s="22">
        <v>0</v>
      </c>
      <c r="H53" s="22">
        <v>0</v>
      </c>
    </row>
    <row r="54" spans="2:8" ht="30">
      <c r="B54" s="16" t="s">
        <v>52</v>
      </c>
      <c r="C54" s="22">
        <v>0</v>
      </c>
      <c r="D54" s="22">
        <v>0</v>
      </c>
      <c r="E54" s="22">
        <v>0</v>
      </c>
      <c r="F54" s="22">
        <v>0</v>
      </c>
      <c r="G54" s="22">
        <v>0</v>
      </c>
      <c r="H54" s="22">
        <v>0</v>
      </c>
    </row>
    <row r="55" spans="2:8" ht="30">
      <c r="B55" s="16" t="s">
        <v>53</v>
      </c>
      <c r="C55" s="22">
        <v>0</v>
      </c>
      <c r="D55" s="22">
        <v>0</v>
      </c>
      <c r="E55" s="22">
        <v>0</v>
      </c>
      <c r="F55" s="22">
        <v>0</v>
      </c>
      <c r="G55" s="22">
        <v>0</v>
      </c>
      <c r="H55" s="22">
        <v>0</v>
      </c>
    </row>
    <row r="56" spans="2:8">
      <c r="B56" s="13" t="s">
        <v>54</v>
      </c>
      <c r="C56" s="22">
        <f t="shared" ref="C56:H56" si="6">+C57+C58+C59+C60</f>
        <v>0</v>
      </c>
      <c r="D56" s="22">
        <f t="shared" si="6"/>
        <v>0</v>
      </c>
      <c r="E56" s="22">
        <f t="shared" si="6"/>
        <v>0</v>
      </c>
      <c r="F56" s="22">
        <f t="shared" si="6"/>
        <v>0</v>
      </c>
      <c r="G56" s="22">
        <f t="shared" si="6"/>
        <v>0</v>
      </c>
      <c r="H56" s="22">
        <f t="shared" si="6"/>
        <v>0</v>
      </c>
    </row>
    <row r="57" spans="2:8">
      <c r="B57" s="14" t="s">
        <v>55</v>
      </c>
      <c r="C57" s="22">
        <v>0</v>
      </c>
      <c r="D57" s="22">
        <v>0</v>
      </c>
      <c r="E57" s="22">
        <v>0</v>
      </c>
      <c r="F57" s="22">
        <v>0</v>
      </c>
      <c r="G57" s="22">
        <v>0</v>
      </c>
      <c r="H57" s="22">
        <v>0</v>
      </c>
    </row>
    <row r="58" spans="2:8">
      <c r="B58" s="14" t="s">
        <v>56</v>
      </c>
      <c r="C58" s="22">
        <v>0</v>
      </c>
      <c r="D58" s="22">
        <v>0</v>
      </c>
      <c r="E58" s="22">
        <v>0</v>
      </c>
      <c r="F58" s="22">
        <v>0</v>
      </c>
      <c r="G58" s="22">
        <v>0</v>
      </c>
      <c r="H58" s="22">
        <v>0</v>
      </c>
    </row>
    <row r="59" spans="2:8">
      <c r="B59" s="14" t="s">
        <v>57</v>
      </c>
      <c r="C59" s="22">
        <v>0</v>
      </c>
      <c r="D59" s="22">
        <v>0</v>
      </c>
      <c r="E59" s="22">
        <v>0</v>
      </c>
      <c r="F59" s="22">
        <v>0</v>
      </c>
      <c r="G59" s="22">
        <v>0</v>
      </c>
      <c r="H59" s="22">
        <v>0</v>
      </c>
    </row>
    <row r="60" spans="2:8">
      <c r="B60" s="14" t="s">
        <v>58</v>
      </c>
      <c r="C60" s="22">
        <v>0</v>
      </c>
      <c r="D60" s="22">
        <v>0</v>
      </c>
      <c r="E60" s="22">
        <v>0</v>
      </c>
      <c r="F60" s="22">
        <v>0</v>
      </c>
      <c r="G60" s="22">
        <v>0</v>
      </c>
      <c r="H60" s="22">
        <v>0</v>
      </c>
    </row>
    <row r="61" spans="2:8">
      <c r="B61" s="13" t="s">
        <v>59</v>
      </c>
      <c r="C61" s="22">
        <f t="shared" ref="C61:H61" si="7">+C62+C63</f>
        <v>0</v>
      </c>
      <c r="D61" s="22">
        <f t="shared" si="7"/>
        <v>0</v>
      </c>
      <c r="E61" s="22">
        <f t="shared" si="7"/>
        <v>0</v>
      </c>
      <c r="F61" s="22">
        <f t="shared" si="7"/>
        <v>0</v>
      </c>
      <c r="G61" s="22">
        <f t="shared" si="7"/>
        <v>0</v>
      </c>
      <c r="H61" s="22">
        <f t="shared" si="7"/>
        <v>0</v>
      </c>
    </row>
    <row r="62" spans="2:8" ht="30">
      <c r="B62" s="16" t="s">
        <v>60</v>
      </c>
      <c r="C62" s="22">
        <v>0</v>
      </c>
      <c r="D62" s="22">
        <v>0</v>
      </c>
      <c r="E62" s="22">
        <v>0</v>
      </c>
      <c r="F62" s="22">
        <v>0</v>
      </c>
      <c r="G62" s="22">
        <v>0</v>
      </c>
      <c r="H62" s="22">
        <v>0</v>
      </c>
    </row>
    <row r="63" spans="2:8">
      <c r="B63" s="14" t="s">
        <v>61</v>
      </c>
      <c r="C63" s="22">
        <v>0</v>
      </c>
      <c r="D63" s="22">
        <v>0</v>
      </c>
      <c r="E63" s="22">
        <v>0</v>
      </c>
      <c r="F63" s="22">
        <v>0</v>
      </c>
      <c r="G63" s="22">
        <v>0</v>
      </c>
      <c r="H63" s="22">
        <v>0</v>
      </c>
    </row>
    <row r="64" spans="2:8">
      <c r="B64" s="13" t="s">
        <v>62</v>
      </c>
      <c r="C64" s="22">
        <v>79960719</v>
      </c>
      <c r="D64" s="22">
        <f>1580804.98+820247.35</f>
        <v>2401052.33</v>
      </c>
      <c r="E64" s="22">
        <f>2113903.34+250544.62</f>
        <v>2364447.96</v>
      </c>
      <c r="F64" s="22">
        <f>2113903.34+250544.62</f>
        <v>2364447.96</v>
      </c>
      <c r="G64" s="22">
        <f>2113903.34+250544.62</f>
        <v>2364447.96</v>
      </c>
      <c r="H64" s="22">
        <f>+E64-G64</f>
        <v>0</v>
      </c>
    </row>
    <row r="65" spans="2:8">
      <c r="B65" s="13" t="s">
        <v>63</v>
      </c>
      <c r="C65" s="22">
        <v>0</v>
      </c>
      <c r="D65" s="22"/>
      <c r="E65" s="22">
        <f>+C65+D65</f>
        <v>0</v>
      </c>
      <c r="F65" s="22"/>
      <c r="G65" s="22"/>
      <c r="H65" s="22">
        <f>+E65-G65</f>
        <v>0</v>
      </c>
    </row>
    <row r="66" spans="2:8">
      <c r="B66" s="3"/>
      <c r="C66" s="28"/>
      <c r="D66" s="28"/>
      <c r="E66" s="28"/>
      <c r="F66" s="28"/>
      <c r="G66" s="28"/>
      <c r="H66" s="28"/>
    </row>
    <row r="67" spans="2:8">
      <c r="B67" s="15" t="s">
        <v>64</v>
      </c>
      <c r="C67" s="27">
        <f>+C47+C56+C61+C64+C65</f>
        <v>79960719</v>
      </c>
      <c r="D67" s="27">
        <f>+D47+D56+D61+D64+D65</f>
        <v>5131496.33</v>
      </c>
      <c r="E67" s="27">
        <f>+E47+E56+E61+E64+E65</f>
        <v>5094891.96</v>
      </c>
      <c r="F67" s="27">
        <f>+F47+F56+F61+F64+F65</f>
        <v>5094891.96</v>
      </c>
      <c r="G67" s="27">
        <f t="shared" ref="G67" si="8">+G47+G56+G61+G64+G65</f>
        <v>2606599.15</v>
      </c>
      <c r="H67" s="27">
        <v>79997323</v>
      </c>
    </row>
    <row r="68" spans="2:8">
      <c r="B68" s="3"/>
      <c r="C68" s="28"/>
      <c r="D68" s="28"/>
      <c r="E68" s="28"/>
      <c r="F68" s="28"/>
      <c r="G68" s="28"/>
      <c r="H68" s="28"/>
    </row>
    <row r="69" spans="2:8">
      <c r="B69" s="15" t="s">
        <v>65</v>
      </c>
      <c r="C69" s="27">
        <f t="shared" ref="C69:H69" si="9">+C70</f>
        <v>0</v>
      </c>
      <c r="D69" s="27">
        <f t="shared" si="9"/>
        <v>0</v>
      </c>
      <c r="E69" s="27">
        <f t="shared" si="9"/>
        <v>0</v>
      </c>
      <c r="F69" s="27">
        <f t="shared" si="9"/>
        <v>0</v>
      </c>
      <c r="G69" s="27">
        <f t="shared" si="9"/>
        <v>0</v>
      </c>
      <c r="H69" s="27">
        <f t="shared" si="9"/>
        <v>0</v>
      </c>
    </row>
    <row r="70" spans="2:8">
      <c r="B70" s="17" t="s">
        <v>66</v>
      </c>
      <c r="C70" s="22">
        <v>0</v>
      </c>
      <c r="D70" s="22"/>
      <c r="E70" s="22">
        <v>0</v>
      </c>
      <c r="F70" s="22">
        <v>0</v>
      </c>
      <c r="G70" s="22">
        <v>0</v>
      </c>
      <c r="H70" s="22">
        <v>0</v>
      </c>
    </row>
    <row r="71" spans="2:8">
      <c r="B71" s="3"/>
      <c r="C71" s="28"/>
      <c r="D71" s="28"/>
      <c r="E71" s="28"/>
      <c r="F71" s="28"/>
      <c r="G71" s="28"/>
      <c r="H71" s="28"/>
    </row>
    <row r="72" spans="2:8">
      <c r="B72" s="15" t="s">
        <v>67</v>
      </c>
      <c r="C72" s="27">
        <f>+C43+C67+C69</f>
        <v>159921438</v>
      </c>
      <c r="D72" s="27">
        <f>+D43+D67+D69</f>
        <v>5131496.33</v>
      </c>
      <c r="E72" s="27">
        <f t="shared" ref="E72" si="10">+E43+E67+E69</f>
        <v>85055610.959999993</v>
      </c>
      <c r="F72" s="27">
        <f>+F43+F67+F69</f>
        <v>46321134.960000001</v>
      </c>
      <c r="G72" s="27">
        <f>+G43+G67+G69</f>
        <v>36938886.149999999</v>
      </c>
      <c r="H72" s="27">
        <f>+H43+H67+H69</f>
        <v>118731799</v>
      </c>
    </row>
    <row r="73" spans="2:8">
      <c r="B73" s="3"/>
      <c r="C73" s="28"/>
      <c r="D73" s="28"/>
      <c r="E73" s="28"/>
      <c r="F73" s="28"/>
      <c r="G73" s="28"/>
      <c r="H73" s="28"/>
    </row>
    <row r="74" spans="2:8">
      <c r="B74" s="4" t="s">
        <v>68</v>
      </c>
      <c r="C74" s="28"/>
      <c r="D74" s="28"/>
      <c r="E74" s="28"/>
      <c r="F74" s="28"/>
      <c r="G74" s="28"/>
      <c r="H74" s="28"/>
    </row>
    <row r="75" spans="2:8" ht="30">
      <c r="B75" s="18" t="s">
        <v>69</v>
      </c>
      <c r="C75" s="22">
        <v>0</v>
      </c>
      <c r="D75" s="22">
        <v>0</v>
      </c>
      <c r="E75" s="22">
        <v>0</v>
      </c>
      <c r="F75" s="22">
        <v>0</v>
      </c>
      <c r="G75" s="22">
        <v>0</v>
      </c>
      <c r="H75" s="22">
        <v>0</v>
      </c>
    </row>
    <row r="76" spans="2:8" ht="30">
      <c r="B76" s="18" t="s">
        <v>70</v>
      </c>
      <c r="C76" s="22">
        <v>0</v>
      </c>
      <c r="D76" s="22">
        <v>0</v>
      </c>
      <c r="E76" s="22">
        <v>0</v>
      </c>
      <c r="F76" s="22">
        <v>0</v>
      </c>
      <c r="G76" s="22">
        <v>0</v>
      </c>
      <c r="H76" s="22">
        <v>0</v>
      </c>
    </row>
    <row r="77" spans="2:8">
      <c r="B77" s="19" t="s">
        <v>71</v>
      </c>
      <c r="C77" s="27">
        <f t="shared" ref="C77:H77" si="11">+C75+C76</f>
        <v>0</v>
      </c>
      <c r="D77" s="27">
        <f t="shared" si="11"/>
        <v>0</v>
      </c>
      <c r="E77" s="27">
        <f t="shared" si="11"/>
        <v>0</v>
      </c>
      <c r="F77" s="27">
        <f t="shared" si="11"/>
        <v>0</v>
      </c>
      <c r="G77" s="27">
        <f t="shared" si="11"/>
        <v>0</v>
      </c>
      <c r="H77" s="27">
        <f t="shared" si="11"/>
        <v>0</v>
      </c>
    </row>
    <row r="78" spans="2:8" ht="5.25" customHeight="1">
      <c r="B78" s="8"/>
      <c r="C78" s="7"/>
      <c r="D78" s="7"/>
      <c r="E78" s="7"/>
      <c r="F78" s="7"/>
      <c r="G78" s="7"/>
      <c r="H78" s="7"/>
    </row>
    <row r="79" spans="2:8">
      <c r="F79" s="31" t="s">
        <v>74</v>
      </c>
      <c r="G79" s="31"/>
      <c r="H79" s="31"/>
    </row>
    <row r="80" spans="2:8" ht="15.75">
      <c r="D80" s="29"/>
      <c r="F80" s="29"/>
      <c r="G80" s="30"/>
    </row>
    <row r="81" spans="4:6">
      <c r="F81" s="29"/>
    </row>
    <row r="83" spans="4:6">
      <c r="D83" s="29"/>
      <c r="F83" s="29"/>
    </row>
    <row r="84" spans="4:6">
      <c r="F84" s="29"/>
    </row>
  </sheetData>
  <mergeCells count="8">
    <mergeCell ref="F79:H79"/>
    <mergeCell ref="B3:H3"/>
    <mergeCell ref="B4:H4"/>
    <mergeCell ref="B5:H5"/>
    <mergeCell ref="B6:H6"/>
    <mergeCell ref="B7:B8"/>
    <mergeCell ref="C7:G7"/>
    <mergeCell ref="H7:H8"/>
  </mergeCells>
  <dataValidations count="1">
    <dataValidation type="decimal" allowBlank="1" showInputMessage="1" showErrorMessage="1" sqref="C11:H77">
      <formula1>-1.79769313486231E+100</formula1>
      <formula2>1.79769313486231E+100</formula2>
    </dataValidation>
  </dataValidations>
  <pageMargins left="0.11811023622047245" right="0.11811023622047245" top="0.15748031496062992" bottom="0.35433070866141736" header="0" footer="0"/>
  <pageSetup scale="5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(5) ESTADO ANALITICO DE INGRESO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luis.aorgu@hotmail.com</cp:lastModifiedBy>
  <cp:lastPrinted>2021-10-18T15:04:48Z</cp:lastPrinted>
  <dcterms:created xsi:type="dcterms:W3CDTF">2018-07-04T15:46:54Z</dcterms:created>
  <dcterms:modified xsi:type="dcterms:W3CDTF">2022-01-26T03:32:14Z</dcterms:modified>
</cp:coreProperties>
</file>