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4TO TRIMESTRE\"/>
    </mc:Choice>
  </mc:AlternateContent>
  <bookViews>
    <workbookView xWindow="0" yWindow="0" windowWidth="2775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2" i="3" l="1"/>
  <c r="E65" i="3" l="1"/>
  <c r="E64" i="3"/>
  <c r="E36" i="3"/>
  <c r="H36" i="3" s="1"/>
  <c r="H47" i="3" l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H43" i="3" l="1"/>
  <c r="H67" i="3"/>
  <c r="E67" i="3"/>
  <c r="D67" i="3"/>
  <c r="G43" i="3"/>
  <c r="F43" i="3"/>
  <c r="E43" i="3"/>
  <c r="F67" i="3"/>
  <c r="D43" i="3"/>
  <c r="C67" i="3"/>
  <c r="C43" i="3"/>
  <c r="G67" i="3"/>
  <c r="C72" i="3" l="1"/>
  <c r="D72" i="3"/>
  <c r="H72" i="3"/>
  <c r="F72" i="3"/>
  <c r="G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<sst xmlns="http://schemas.openxmlformats.org/spreadsheetml/2006/main" count="74" uniqueCount="74">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</sst>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Normal="100" workbookViewId="0">
      <selection activeCell="B85" sqref="B85"/>
    </sheetView>
  </sheetViews>
  <sheetFormatPr baseColWidth="10" defaultRowHeight="15" x14ac:dyDescent="0.25"/>
  <cols>
    <col min="2" max="2" width="72" customWidth="1"/>
    <col min="3" max="8" width="17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29" t="s">
        <v>72</v>
      </c>
      <c r="C3" s="30"/>
      <c r="D3" s="30"/>
      <c r="E3" s="30"/>
      <c r="F3" s="30"/>
      <c r="G3" s="30"/>
      <c r="H3" s="31"/>
    </row>
    <row r="4" spans="2:8" x14ac:dyDescent="0.25">
      <c r="B4" s="32" t="s">
        <v>2</v>
      </c>
      <c r="C4" s="33"/>
      <c r="D4" s="33"/>
      <c r="E4" s="33"/>
      <c r="F4" s="33"/>
      <c r="G4" s="33"/>
      <c r="H4" s="34"/>
    </row>
    <row r="5" spans="2:8" x14ac:dyDescent="0.25">
      <c r="B5" s="32" t="s">
        <v>73</v>
      </c>
      <c r="C5" s="33"/>
      <c r="D5" s="33"/>
      <c r="E5" s="33"/>
      <c r="F5" s="33"/>
      <c r="G5" s="33"/>
      <c r="H5" s="34"/>
    </row>
    <row r="6" spans="2:8" x14ac:dyDescent="0.25">
      <c r="B6" s="35" t="s">
        <v>0</v>
      </c>
      <c r="C6" s="36"/>
      <c r="D6" s="36"/>
      <c r="E6" s="36"/>
      <c r="F6" s="36"/>
      <c r="G6" s="36"/>
      <c r="H6" s="37"/>
    </row>
    <row r="7" spans="2:8" x14ac:dyDescent="0.25">
      <c r="B7" s="38" t="s">
        <v>3</v>
      </c>
      <c r="C7" s="40" t="s">
        <v>4</v>
      </c>
      <c r="D7" s="41"/>
      <c r="E7" s="41"/>
      <c r="F7" s="41"/>
      <c r="G7" s="42"/>
      <c r="H7" s="43" t="s">
        <v>5</v>
      </c>
    </row>
    <row r="8" spans="2:8" ht="30" x14ac:dyDescent="0.25">
      <c r="B8" s="39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3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22302804</v>
      </c>
      <c r="E36" s="22">
        <f>+C36+D36</f>
        <v>101562947</v>
      </c>
      <c r="F36" s="22">
        <v>101381081</v>
      </c>
      <c r="G36" s="22">
        <v>101381081</v>
      </c>
      <c r="H36" s="22">
        <f>+E36-F36</f>
        <v>181866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" si="4">+D11+D12+D13+D14+D15+D16+D17+D18+D30+D36+D37+D39</f>
        <v>22302804</v>
      </c>
      <c r="E43" s="27">
        <f>+E11+E12+E13+E14+E15+E16+E17+E18+E30+E36+E37+E39</f>
        <v>101562947</v>
      </c>
      <c r="F43" s="27">
        <f>+F11+F12+F13+F14+F15+F16+F17+F18+F30+F36+F37+F39</f>
        <v>101381081</v>
      </c>
      <c r="G43" s="27">
        <f>+G11+G12+G13+G14+G15+G16+G17+G18+G30+G36+G37+G39</f>
        <v>101381081</v>
      </c>
      <c r="H43" s="27">
        <f>+H11+H12+H13+H14+H15+H16+H17+H18+H30+H36+H37+H39</f>
        <v>181866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6774206</v>
      </c>
      <c r="E47" s="22">
        <f t="shared" si="5"/>
        <v>6774206</v>
      </c>
      <c r="F47" s="22">
        <f t="shared" si="5"/>
        <v>6774206</v>
      </c>
      <c r="G47" s="22">
        <f t="shared" si="5"/>
        <v>6774206</v>
      </c>
      <c r="H47" s="22">
        <f>+SUM(H48:H55)</f>
        <v>0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6774206</v>
      </c>
      <c r="E52" s="22">
        <v>6774206</v>
      </c>
      <c r="F52" s="22">
        <v>6774206</v>
      </c>
      <c r="G52" s="22">
        <v>6774206</v>
      </c>
      <c r="H52" s="22">
        <f>+E52-F52</f>
        <v>0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74260144</v>
      </c>
      <c r="D64" s="22">
        <v>15465125</v>
      </c>
      <c r="E64" s="22">
        <f>+C64+D64</f>
        <v>89725269</v>
      </c>
      <c r="F64" s="22">
        <v>86104331</v>
      </c>
      <c r="G64" s="22">
        <v>86104331</v>
      </c>
      <c r="H64" s="22">
        <f>+E64-G64</f>
        <v>3620938</v>
      </c>
    </row>
    <row r="65" spans="2:8" x14ac:dyDescent="0.25">
      <c r="B65" s="13" t="s">
        <v>63</v>
      </c>
      <c r="C65" s="22">
        <v>0</v>
      </c>
      <c r="D65" s="22">
        <v>17638875</v>
      </c>
      <c r="E65" s="22">
        <f>+C65+D65</f>
        <v>17638875</v>
      </c>
      <c r="F65" s="22">
        <v>17638875</v>
      </c>
      <c r="G65" s="22">
        <v>17638875</v>
      </c>
      <c r="H65" s="22">
        <f>+E65-G65</f>
        <v>0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>+C47+C56+C61+C64+C65</f>
        <v>74260144</v>
      </c>
      <c r="D67" s="27">
        <f>+D47+D56+D61+D64+D65</f>
        <v>39878206</v>
      </c>
      <c r="E67" s="27">
        <f>+E47+E56+E61+E64+E65</f>
        <v>114138350</v>
      </c>
      <c r="F67" s="27">
        <f>+F47+F56+F61+F64+F65</f>
        <v>110517412</v>
      </c>
      <c r="G67" s="27">
        <f t="shared" ref="G67" si="8">+G47+G56+G61+G64+G65</f>
        <v>110517412</v>
      </c>
      <c r="H67" s="27">
        <f>+H47+H56+H61+H64+H65</f>
        <v>3620938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>+C43+C67+C69</f>
        <v>153520287</v>
      </c>
      <c r="D72" s="27">
        <f>+D43+D67+D69</f>
        <v>62181010</v>
      </c>
      <c r="E72" s="27">
        <f t="shared" ref="E72" si="10">+E43+E67+E69</f>
        <v>215701297</v>
      </c>
      <c r="F72" s="27">
        <f>+F43+F67+F69</f>
        <v>211898493</v>
      </c>
      <c r="G72" s="27">
        <f>+G43+G67+G69</f>
        <v>211898493</v>
      </c>
      <c r="H72" s="27">
        <f>+H43+H67+H69</f>
        <v>3802804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ht="5.25" customHeight="1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2020-01-17T03:37:06Z</cp:lastPrinted>
  <dcterms:created xsi:type="dcterms:W3CDTF">2018-07-04T15:46:54Z</dcterms:created>
  <dcterms:modified xsi:type="dcterms:W3CDTF">2021-04-23T18:26:45Z</dcterms:modified>
</cp:coreProperties>
</file>